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molina\Documents\JOSE ASUNTOS PROPIOS\RAID TIEMPOS\RAIDS JUEZ\RAIDS JUEZ 2022\ARGANTZUN 26 de Marzo2022\TIEMPOS\FVH\"/>
    </mc:Choice>
  </mc:AlternateContent>
  <xr:revisionPtr revIDLastSave="0" documentId="13_ncr:1_{A7688F5A-7726-4DA0-B072-9C47D28BDA08}" xr6:coauthVersionLast="45" xr6:coauthVersionMax="45" xr10:uidLastSave="{00000000-0000-0000-0000-000000000000}"/>
  <bookViews>
    <workbookView xWindow="-120" yWindow="-120" windowWidth="29040" windowHeight="15990" tabRatio="486" activeTab="4" xr2:uid="{00000000-000D-0000-FFFF-FFFF00000000}"/>
  </bookViews>
  <sheets>
    <sheet name="RAID" sheetId="1" r:id="rId1"/>
    <sheet name="PARTICIPANTES" sheetId="2" r:id="rId2"/>
    <sheet name="FASE 1" sheetId="3" r:id="rId3"/>
    <sheet name="FASE 2" sheetId="20" r:id="rId4"/>
    <sheet name="TOTAL" sheetId="4" r:id="rId5"/>
    <sheet name="ETIQUETA" sheetId="2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21" i="1" l="1"/>
  <c r="O20" i="1"/>
  <c r="G20" i="1"/>
  <c r="C20" i="1"/>
  <c r="F43" i="3" l="1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C32" i="1" l="1"/>
  <c r="AI24" i="1" l="1"/>
  <c r="AE24" i="1"/>
  <c r="AA24" i="1"/>
  <c r="W24" i="1"/>
  <c r="S24" i="1"/>
  <c r="O24" i="1"/>
  <c r="AI28" i="1"/>
  <c r="AE28" i="1"/>
  <c r="AA28" i="1"/>
  <c r="W28" i="1"/>
  <c r="S28" i="1"/>
  <c r="O28" i="1"/>
  <c r="E8" i="20" l="1"/>
  <c r="B3" i="20"/>
  <c r="B2" i="20"/>
  <c r="N5" i="20" l="1"/>
  <c r="J5" i="20"/>
  <c r="B105" i="2" l="1"/>
  <c r="E8" i="3" l="1"/>
  <c r="N5" i="3" s="1"/>
  <c r="E5" i="3"/>
  <c r="B3" i="4"/>
  <c r="B2" i="4"/>
  <c r="B3" i="3"/>
  <c r="B2" i="3"/>
  <c r="AI32" i="1"/>
  <c r="AE32" i="1"/>
  <c r="AA32" i="1"/>
  <c r="W32" i="1"/>
  <c r="S32" i="1"/>
  <c r="O32" i="1"/>
  <c r="J8" i="20"/>
  <c r="C23" i="1"/>
  <c r="K20" i="1"/>
  <c r="K28" i="1" s="1"/>
  <c r="G28" i="1"/>
  <c r="C28" i="1"/>
  <c r="K19" i="1"/>
  <c r="K24" i="1" s="1"/>
  <c r="G19" i="1"/>
  <c r="G24" i="1" s="1"/>
  <c r="C19" i="1"/>
  <c r="C17" i="1"/>
  <c r="C29" i="1" l="1"/>
  <c r="E7" i="3" s="1"/>
  <c r="N7" i="20"/>
  <c r="J6" i="20"/>
  <c r="N6" i="20"/>
  <c r="C24" i="1"/>
  <c r="C25" i="1" s="1"/>
  <c r="G25" i="1" s="1"/>
  <c r="J8" i="3"/>
  <c r="N6" i="3"/>
  <c r="J5" i="3"/>
  <c r="J7" i="3"/>
  <c r="N7" i="3"/>
  <c r="K17" i="1"/>
  <c r="O17" i="1" s="1"/>
  <c r="S17" i="1" s="1"/>
  <c r="W17" i="1" s="1"/>
  <c r="AA17" i="1" s="1"/>
  <c r="AE17" i="1" s="1"/>
  <c r="AI17" i="1" s="1"/>
  <c r="G17" i="1"/>
  <c r="K16" i="1"/>
  <c r="O16" i="1" s="1"/>
  <c r="S16" i="1" s="1"/>
  <c r="W16" i="1" s="1"/>
  <c r="AA16" i="1" s="1"/>
  <c r="AE16" i="1" s="1"/>
  <c r="AI16" i="1" s="1"/>
  <c r="G16" i="1"/>
  <c r="C27" i="1"/>
  <c r="C31" i="1" l="1"/>
  <c r="G31" i="1" s="1"/>
  <c r="K31" i="1" s="1"/>
  <c r="G8" i="1"/>
  <c r="J6" i="3"/>
  <c r="J7" i="20"/>
  <c r="E6" i="3"/>
  <c r="G29" i="1"/>
  <c r="E7" i="20" l="1"/>
  <c r="K25" i="1"/>
  <c r="O25" i="1" s="1"/>
  <c r="E6" i="20"/>
  <c r="G10" i="1"/>
  <c r="G9" i="1"/>
  <c r="K29" i="1"/>
  <c r="O31" i="1" l="1"/>
  <c r="S25" i="1"/>
  <c r="W25" i="1" s="1"/>
  <c r="AA25" i="1" s="1"/>
  <c r="AE25" i="1" s="1"/>
  <c r="AI25" i="1" s="1"/>
  <c r="O29" i="1"/>
  <c r="S31" i="1" l="1"/>
  <c r="W31" i="1" s="1"/>
  <c r="AA31" i="1" s="1"/>
  <c r="AE31" i="1" s="1"/>
  <c r="AI31" i="1" s="1"/>
  <c r="S29" i="1"/>
  <c r="W29" i="1" s="1"/>
  <c r="AA29" i="1" s="1"/>
  <c r="AE29" i="1" s="1"/>
  <c r="AI29" i="1" s="1"/>
  <c r="B3" i="2" l="1"/>
  <c r="B2" i="2"/>
</calcChain>
</file>

<file path=xl/sharedStrings.xml><?xml version="1.0" encoding="utf-8"?>
<sst xmlns="http://schemas.openxmlformats.org/spreadsheetml/2006/main" count="918" uniqueCount="153">
  <si>
    <t>LUGAR</t>
  </si>
  <si>
    <t>FECHA</t>
  </si>
  <si>
    <t>VELOCIDAD MÁXIMA</t>
  </si>
  <si>
    <t>VELOCIDAD MÍNIMA</t>
  </si>
  <si>
    <t>NUMERO DE FASES</t>
  </si>
  <si>
    <t>DISTANCIA</t>
  </si>
  <si>
    <t>TIPO CONTROL VELOCIDAD</t>
  </si>
  <si>
    <t>HORA SALIDA</t>
  </si>
  <si>
    <t>DESCANSO OBLIGATORIO</t>
  </si>
  <si>
    <t>TIEMPO MINIMO</t>
  </si>
  <si>
    <t>TIEMPO MAXIMO</t>
  </si>
  <si>
    <t>CIERRE CONTROL</t>
  </si>
  <si>
    <t>FASE</t>
  </si>
  <si>
    <t>SALIDA</t>
  </si>
  <si>
    <t>LLEGADA</t>
  </si>
  <si>
    <t>TIEMPO PRESENTACION</t>
  </si>
  <si>
    <t>TIEMPO MÍNIMO</t>
  </si>
  <si>
    <t>HORA MINIMA LLEGADA</t>
  </si>
  <si>
    <t>TIEMPO MAXIMO LLEGADA</t>
  </si>
  <si>
    <t>HORA MAXIMA LLEGADA</t>
  </si>
  <si>
    <t>CIERRE CONTROL FASE 1</t>
  </si>
  <si>
    <t>(LIBRE/CONTROLADA)</t>
  </si>
  <si>
    <t xml:space="preserve">  Km/H</t>
  </si>
  <si>
    <t>Horas</t>
  </si>
  <si>
    <t>Km</t>
  </si>
  <si>
    <t>Vet-Gate</t>
  </si>
  <si>
    <t>CIERRE CONTROL FASE 2</t>
  </si>
  <si>
    <t>DORSAL</t>
  </si>
  <si>
    <t>JINETE</t>
  </si>
  <si>
    <t>LDN</t>
  </si>
  <si>
    <t>CABALLO</t>
  </si>
  <si>
    <t>LAC</t>
  </si>
  <si>
    <t>LIC/Pass</t>
  </si>
  <si>
    <t>AÑO</t>
  </si>
  <si>
    <t>Sexo</t>
  </si>
  <si>
    <t xml:space="preserve"> RAZA</t>
  </si>
  <si>
    <t>CAPA</t>
  </si>
  <si>
    <t>HORA DE SALIDA</t>
  </si>
  <si>
    <t>KM FASE</t>
  </si>
  <si>
    <t>TIEMPO MINIMO MARCHA</t>
  </si>
  <si>
    <t>VEL MAX</t>
  </si>
  <si>
    <t>TIEMPO MAXIMO MARCHA</t>
  </si>
  <si>
    <t>VEL MIN</t>
  </si>
  <si>
    <t>DESCANSO FASE</t>
  </si>
  <si>
    <t xml:space="preserve">CABALLO </t>
  </si>
  <si>
    <t>HORA LLEGADA</t>
  </si>
  <si>
    <t>RECUPERACIÓN</t>
  </si>
  <si>
    <t>TIEMPO MARCHA</t>
  </si>
  <si>
    <t>VEL MARCHA</t>
  </si>
  <si>
    <t>VEL MEDIA</t>
  </si>
  <si>
    <t>VEL ACU MARCHA</t>
  </si>
  <si>
    <t>VEL ACU MEDIA</t>
  </si>
  <si>
    <t>VET</t>
  </si>
  <si>
    <t>RAZON</t>
  </si>
  <si>
    <t>HORA MAXIMA DE LLEGADA</t>
  </si>
  <si>
    <t/>
  </si>
  <si>
    <t>HORA MAXIMA DE LLEGADA F+1</t>
  </si>
  <si>
    <t>HORA MINIMA DE LLEGADA F+1</t>
  </si>
  <si>
    <t>TIEMPO TOTAL</t>
  </si>
  <si>
    <t>MARCHA TOTAL</t>
  </si>
  <si>
    <t>RECUP
 TOTAL</t>
  </si>
  <si>
    <t>MARCHA FASE 1</t>
  </si>
  <si>
    <t>RECUP FASE 1</t>
  </si>
  <si>
    <t>MARCHA FASE 2</t>
  </si>
  <si>
    <t>RECUP FASE 2</t>
  </si>
  <si>
    <t>MARCHA FASE 3</t>
  </si>
  <si>
    <t>RECUP FASE 3</t>
  </si>
  <si>
    <t>MARCHA FASE 4</t>
  </si>
  <si>
    <t>RECUP FASE 4</t>
  </si>
  <si>
    <t>MARCHA FASE 5</t>
  </si>
  <si>
    <t>RECUP FASE 5</t>
  </si>
  <si>
    <t>MARCHA FASE 6</t>
  </si>
  <si>
    <t>RECUP FASE 6</t>
  </si>
  <si>
    <t>MARCHA FASE 7</t>
  </si>
  <si>
    <t>RECUP FASE 7</t>
  </si>
  <si>
    <t>MARCHA FASE 8</t>
  </si>
  <si>
    <t>RECUP FASE 8</t>
  </si>
  <si>
    <t>MARCHA FASE 9</t>
  </si>
  <si>
    <t>RECUP FASE 9</t>
  </si>
  <si>
    <t>VELOCIDAD MEDIA FASE 1</t>
  </si>
  <si>
    <t>VELOCIDAD MEDIA TOTAL</t>
  </si>
  <si>
    <t>VELOCIDAD MEDIA FASE 2</t>
  </si>
  <si>
    <t>VELOCIDAD MEDIA FASE 9</t>
  </si>
  <si>
    <t>VELOCIDAD MEDIA FASE 8</t>
  </si>
  <si>
    <t>VELOCIDAD MEDIA FASE 7</t>
  </si>
  <si>
    <t>VELOCIDAD MEDIA FASE 6</t>
  </si>
  <si>
    <t>VELOCIDAD MEDIA FASE 5</t>
  </si>
  <si>
    <t>VELOCIDAD MEDIA FASE 4</t>
  </si>
  <si>
    <t>VELOCIDAD MEDIA FASE 3</t>
  </si>
  <si>
    <t>Federación</t>
  </si>
  <si>
    <t>FEDER.</t>
  </si>
  <si>
    <t>FEDER</t>
  </si>
  <si>
    <t>HORA VET-GATE</t>
  </si>
  <si>
    <t>Participantes</t>
  </si>
  <si>
    <t>RECUPER</t>
  </si>
  <si>
    <t>VET-GATE</t>
  </si>
  <si>
    <t>T. MARCHA</t>
  </si>
  <si>
    <t>H. SALIDA</t>
  </si>
  <si>
    <t>H. MINIMA</t>
  </si>
  <si>
    <t>H. MAXIMA</t>
  </si>
  <si>
    <t>V. MEDIA</t>
  </si>
  <si>
    <t>CONTROLADA</t>
  </si>
  <si>
    <t>FINALIZADO</t>
  </si>
  <si>
    <t>RAID DE ARGANTZUN 40 KM</t>
  </si>
  <si>
    <t>ARGANTZUN 40 KM</t>
  </si>
  <si>
    <t>ARGANTZUN</t>
  </si>
  <si>
    <t>Nagore BALANZATEGI AGIRRE</t>
  </si>
  <si>
    <t>Antonio MICHAUS GALLARDO</t>
  </si>
  <si>
    <t>Diego RUIZ SAN ROMAN</t>
  </si>
  <si>
    <t>Borja ASENJO ANDRACA</t>
  </si>
  <si>
    <t>Eva PECHARROMAN VEGA</t>
  </si>
  <si>
    <t>Susana HEREDIA SANCHEZ</t>
  </si>
  <si>
    <t>Ruth GUILABERT SEGURA</t>
  </si>
  <si>
    <t>Osertz LEJARRETA GARROGUERRICAECHEVARRIA</t>
  </si>
  <si>
    <t>Jorge NEGRETE GUTIERREZ</t>
  </si>
  <si>
    <t>Luis Maikel CUBAS ACOSTA</t>
  </si>
  <si>
    <t>159234</t>
  </si>
  <si>
    <t>325183</t>
  </si>
  <si>
    <t>227993</t>
  </si>
  <si>
    <t>167492</t>
  </si>
  <si>
    <t>251410</t>
  </si>
  <si>
    <t>36918</t>
  </si>
  <si>
    <t>325138</t>
  </si>
  <si>
    <t>16485</t>
  </si>
  <si>
    <t>45193</t>
  </si>
  <si>
    <t>19059</t>
  </si>
  <si>
    <t>IPAKITO DEL VENT, AA 80,81 %</t>
  </si>
  <si>
    <t>CALESI BAR</t>
  </si>
  <si>
    <t>FYTY DE BELENE</t>
  </si>
  <si>
    <t>AGOI KILATES</t>
  </si>
  <si>
    <t>FLACO</t>
  </si>
  <si>
    <t>CURNI BAR</t>
  </si>
  <si>
    <t>BISKRA-JAYF</t>
  </si>
  <si>
    <t>ERE MIK DE DAHESSAN</t>
  </si>
  <si>
    <t>REDBULL</t>
  </si>
  <si>
    <t>NUR DA CAMOEIRA</t>
  </si>
  <si>
    <t>151361</t>
  </si>
  <si>
    <t>151894</t>
  </si>
  <si>
    <t>151891</t>
  </si>
  <si>
    <t>120004</t>
  </si>
  <si>
    <t>122563</t>
  </si>
  <si>
    <t>151893</t>
  </si>
  <si>
    <t>151684</t>
  </si>
  <si>
    <t>146405</t>
  </si>
  <si>
    <t>122645</t>
  </si>
  <si>
    <t>149411</t>
  </si>
  <si>
    <t>GAIT 1 FASE</t>
  </si>
  <si>
    <t>VETERINARIO</t>
  </si>
  <si>
    <t>ELIMINADO</t>
  </si>
  <si>
    <t>METABOLICO</t>
  </si>
  <si>
    <t>PULSO</t>
  </si>
  <si>
    <t>GAIT 2 FASE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</si>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</sst>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sz val="8"/>
      <color rgb="FFFFFFFF"/>
      <name val="Calibri"/>
      <family val="2"/>
    </font>
    <font>
      <sz val="8"/>
      <name val="Calibri"/>
      <family val="2"/>
    </font>
    <font>
      <b/>
      <sz val="8"/>
      <color rgb="FFFF0000"/>
      <name val="Calibri"/>
      <family val="2"/>
    </font>
    <font>
      <b/>
      <sz val="8"/>
      <color rgb="FFFFFFFF"/>
      <name val="Calibri"/>
      <family val="2"/>
    </font>
    <font>
      <b/>
      <sz val="8"/>
      <color rgb="FF0066FF"/>
      <name val="Calibri"/>
      <family val="2"/>
    </font>
    <font>
      <sz val="8"/>
      <color rgb="FF538DD5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theme="1"/>
      <name val="Calibri"/>
      <family val="2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38DD5"/>
        <bgColor rgb="FF000000"/>
      </pattern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rgb="FF272CF5"/>
      </left>
      <right/>
      <top style="medium">
        <color rgb="FF272CF5"/>
      </top>
      <bottom/>
      <diagonal/>
    </border>
    <border>
      <left style="medium">
        <color rgb="FF272CF5"/>
      </left>
      <right/>
      <top/>
      <bottom/>
      <diagonal/>
    </border>
    <border>
      <left style="medium">
        <color rgb="FF272CF5"/>
      </left>
      <right/>
      <top/>
      <bottom style="medium">
        <color rgb="FF272CF5"/>
      </bottom>
      <diagonal/>
    </border>
    <border>
      <left/>
      <right/>
      <top style="medium">
        <color rgb="FF272CF5"/>
      </top>
      <bottom/>
      <diagonal/>
    </border>
    <border>
      <left/>
      <right/>
      <top/>
      <bottom style="medium">
        <color rgb="FF272CF5"/>
      </bottom>
      <diagonal/>
    </border>
    <border>
      <left/>
      <right style="medium">
        <color rgb="FF272CF5"/>
      </right>
      <top style="medium">
        <color rgb="FF272CF5"/>
      </top>
      <bottom/>
      <diagonal/>
    </border>
    <border>
      <left/>
      <right style="medium">
        <color rgb="FF272CF5"/>
      </right>
      <top/>
      <bottom/>
      <diagonal/>
    </border>
    <border>
      <left/>
      <right style="medium">
        <color rgb="FF272CF5"/>
      </right>
      <top/>
      <bottom style="medium">
        <color rgb="FF272CF5"/>
      </bottom>
      <diagonal/>
    </border>
    <border>
      <left style="medium">
        <color rgb="FF272CF5"/>
      </left>
      <right style="medium">
        <color rgb="FF272CF5"/>
      </right>
      <top style="medium">
        <color rgb="FF272CF5"/>
      </top>
      <bottom style="medium">
        <color rgb="FF272CF5"/>
      </bottom>
      <diagonal/>
    </border>
    <border>
      <left style="medium">
        <color rgb="FF272CF5"/>
      </left>
      <right style="medium">
        <color rgb="FF272CF5"/>
      </right>
      <top style="medium">
        <color rgb="FF272CF5"/>
      </top>
      <bottom/>
      <diagonal/>
    </border>
    <border>
      <left style="medium">
        <color rgb="FF272CF5"/>
      </left>
      <right style="medium">
        <color rgb="FF272CF5"/>
      </right>
      <top/>
      <bottom/>
      <diagonal/>
    </border>
    <border>
      <left style="medium">
        <color rgb="FF272CF5"/>
      </left>
      <right style="medium">
        <color rgb="FF272CF5"/>
      </right>
      <top/>
      <bottom style="medium">
        <color rgb="FF272CF5"/>
      </bottom>
      <diagonal/>
    </border>
    <border>
      <left style="medium">
        <color rgb="FF272CF5"/>
      </left>
      <right/>
      <top style="medium">
        <color rgb="FF272CF5"/>
      </top>
      <bottom style="medium">
        <color rgb="FF272CF5"/>
      </bottom>
      <diagonal/>
    </border>
    <border>
      <left/>
      <right/>
      <top style="medium">
        <color rgb="FF272CF5"/>
      </top>
      <bottom style="medium">
        <color rgb="FF272CF5"/>
      </bottom>
      <diagonal/>
    </border>
    <border>
      <left/>
      <right style="medium">
        <color rgb="FF272CF5"/>
      </right>
      <top style="medium">
        <color rgb="FF272CF5"/>
      </top>
      <bottom style="medium">
        <color rgb="FF272CF5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7" borderId="0" xfId="0" applyNumberFormat="1" applyFont="1" applyFill="1" applyProtection="1">
      <protection hidden="1"/>
    </xf>
    <xf numFmtId="0" fontId="1" fillId="0" borderId="0" xfId="0" applyFont="1" applyAlignment="1">
      <alignment horizontal="left"/>
    </xf>
    <xf numFmtId="164" fontId="1" fillId="7" borderId="0" xfId="0" applyNumberFormat="1" applyFont="1" applyFill="1" applyAlignment="1" applyProtection="1">
      <alignment horizontal="center"/>
      <protection hidden="1"/>
    </xf>
    <xf numFmtId="2" fontId="1" fillId="7" borderId="0" xfId="0" applyNumberFormat="1" applyFont="1" applyFill="1" applyAlignment="1" applyProtection="1">
      <alignment horizontal="center"/>
      <protection hidden="1"/>
    </xf>
    <xf numFmtId="164" fontId="1" fillId="0" borderId="0" xfId="0" applyNumberFormat="1" applyFont="1"/>
    <xf numFmtId="0" fontId="2" fillId="3" borderId="10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1" fillId="4" borderId="2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64" fontId="1" fillId="9" borderId="1" xfId="0" applyNumberFormat="1" applyFont="1" applyFill="1" applyBorder="1" applyAlignment="1" applyProtection="1">
      <alignment horizontal="center"/>
      <protection hidden="1"/>
    </xf>
    <xf numFmtId="21" fontId="4" fillId="0" borderId="10" xfId="0" applyNumberFormat="1" applyFont="1" applyFill="1" applyBorder="1" applyAlignment="1">
      <alignment horizontal="center" vertical="center"/>
    </xf>
    <xf numFmtId="21" fontId="4" fillId="0" borderId="4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/>
      <protection locked="0"/>
    </xf>
    <xf numFmtId="2" fontId="1" fillId="4" borderId="10" xfId="0" applyNumberFormat="1" applyFon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164" fontId="3" fillId="8" borderId="10" xfId="0" applyNumberFormat="1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 applyProtection="1">
      <alignment horizontal="center"/>
      <protection hidden="1"/>
    </xf>
    <xf numFmtId="21" fontId="4" fillId="0" borderId="11" xfId="0" applyNumberFormat="1" applyFont="1" applyFill="1" applyBorder="1" applyAlignment="1">
      <alignment horizontal="center" vertical="center"/>
    </xf>
    <xf numFmtId="21" fontId="4" fillId="0" borderId="0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 applyProtection="1">
      <alignment horizontal="center"/>
      <protection locked="0"/>
    </xf>
    <xf numFmtId="164" fontId="1" fillId="4" borderId="0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/>
    <xf numFmtId="164" fontId="3" fillId="8" borderId="11" xfId="0" applyNumberFormat="1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1" fillId="4" borderId="3" xfId="0" applyFont="1" applyFill="1" applyBorder="1" applyProtection="1">
      <protection locked="0"/>
    </xf>
    <xf numFmtId="164" fontId="1" fillId="9" borderId="3" xfId="0" applyNumberFormat="1" applyFont="1" applyFill="1" applyBorder="1" applyAlignment="1" applyProtection="1">
      <alignment horizontal="center"/>
      <protection hidden="1"/>
    </xf>
    <xf numFmtId="21" fontId="4" fillId="0" borderId="12" xfId="0" applyNumberFormat="1" applyFont="1" applyFill="1" applyBorder="1" applyAlignment="1">
      <alignment horizontal="center" vertical="center"/>
    </xf>
    <xf numFmtId="21" fontId="4" fillId="0" borderId="5" xfId="0" applyNumberFormat="1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 applyProtection="1">
      <alignment horizontal="center"/>
      <protection locked="0"/>
    </xf>
    <xf numFmtId="164" fontId="1" fillId="4" borderId="5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8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3" fillId="8" borderId="12" xfId="0" applyFont="1" applyFill="1" applyBorder="1" applyAlignment="1">
      <alignment horizontal="center" vertical="center"/>
    </xf>
    <xf numFmtId="164" fontId="1" fillId="7" borderId="0" xfId="0" applyNumberFormat="1" applyFont="1" applyFill="1" applyAlignment="1" applyProtection="1">
      <alignment horizontal="left"/>
      <protection hidden="1"/>
    </xf>
    <xf numFmtId="0" fontId="2" fillId="3" borderId="13" xfId="0" applyFont="1" applyFill="1" applyBorder="1" applyAlignment="1">
      <alignment shrinkToFit="1"/>
    </xf>
    <xf numFmtId="0" fontId="2" fillId="3" borderId="9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11" xfId="0" applyFont="1" applyBorder="1"/>
    <xf numFmtId="164" fontId="1" fillId="4" borderId="11" xfId="0" applyNumberFormat="1" applyFont="1" applyFill="1" applyBorder="1" applyAlignment="1">
      <alignment horizontal="center"/>
    </xf>
    <xf numFmtId="21" fontId="4" fillId="4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6" fillId="6" borderId="9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10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7" fillId="0" borderId="10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Protection="1"/>
    <xf numFmtId="2" fontId="7" fillId="0" borderId="10" xfId="0" applyNumberFormat="1" applyFont="1" applyFill="1" applyBorder="1"/>
    <xf numFmtId="164" fontId="7" fillId="0" borderId="10" xfId="0" applyNumberFormat="1" applyFont="1" applyFill="1" applyBorder="1" applyProtection="1"/>
    <xf numFmtId="164" fontId="7" fillId="0" borderId="0" xfId="0" applyNumberFormat="1" applyFont="1" applyFill="1" applyBorder="1"/>
    <xf numFmtId="0" fontId="7" fillId="0" borderId="0" xfId="0" applyFont="1" applyFill="1" applyBorder="1"/>
    <xf numFmtId="21" fontId="5" fillId="0" borderId="0" xfId="0" applyNumberFormat="1" applyFont="1" applyFill="1" applyBorder="1"/>
    <xf numFmtId="2" fontId="5" fillId="0" borderId="0" xfId="0" applyNumberFormat="1" applyFont="1" applyFill="1" applyBorder="1"/>
    <xf numFmtId="0" fontId="5" fillId="0" borderId="11" xfId="0" applyFont="1" applyFill="1" applyBorder="1"/>
    <xf numFmtId="0" fontId="5" fillId="0" borderId="11" xfId="0" applyFont="1" applyFill="1" applyBorder="1" applyAlignment="1">
      <alignment horizontal="left" vertical="center"/>
    </xf>
    <xf numFmtId="0" fontId="7" fillId="0" borderId="11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Protection="1"/>
    <xf numFmtId="2" fontId="7" fillId="0" borderId="11" xfId="0" applyNumberFormat="1" applyFont="1" applyFill="1" applyBorder="1"/>
    <xf numFmtId="164" fontId="7" fillId="0" borderId="11" xfId="0" applyNumberFormat="1" applyFont="1" applyFill="1" applyBorder="1" applyProtection="1"/>
    <xf numFmtId="0" fontId="7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10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/>
    <xf numFmtId="164" fontId="10" fillId="0" borderId="4" xfId="0" applyNumberFormat="1" applyFont="1" applyFill="1" applyBorder="1" applyAlignment="1">
      <alignment horizontal="right"/>
    </xf>
    <xf numFmtId="0" fontId="5" fillId="0" borderId="6" xfId="0" applyFont="1" applyFill="1" applyBorder="1"/>
    <xf numFmtId="0" fontId="5" fillId="0" borderId="2" xfId="0" applyFont="1" applyFill="1" applyBorder="1"/>
    <xf numFmtId="14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5" fillId="0" borderId="7" xfId="0" applyFont="1" applyFill="1" applyBorder="1"/>
    <xf numFmtId="2" fontId="10" fillId="0" borderId="0" xfId="0" applyNumberFormat="1" applyFont="1" applyFill="1" applyBorder="1"/>
    <xf numFmtId="0" fontId="8" fillId="0" borderId="0" xfId="0" applyFont="1" applyFill="1" applyBorder="1"/>
    <xf numFmtId="0" fontId="5" fillId="0" borderId="3" xfId="0" applyFont="1" applyFill="1" applyBorder="1"/>
    <xf numFmtId="0" fontId="10" fillId="0" borderId="5" xfId="0" applyFont="1" applyFill="1" applyBorder="1"/>
    <xf numFmtId="0" fontId="5" fillId="0" borderId="5" xfId="0" applyFont="1" applyFill="1" applyBorder="1" applyAlignment="1">
      <alignment horizontal="right"/>
    </xf>
    <xf numFmtId="0" fontId="5" fillId="0" borderId="5" xfId="0" applyFont="1" applyFill="1" applyBorder="1"/>
    <xf numFmtId="164" fontId="10" fillId="0" borderId="5" xfId="0" applyNumberFormat="1" applyFont="1" applyFill="1" applyBorder="1"/>
    <xf numFmtId="0" fontId="5" fillId="0" borderId="8" xfId="0" applyFont="1" applyFill="1" applyBorder="1"/>
    <xf numFmtId="164" fontId="11" fillId="0" borderId="0" xfId="0" applyNumberFormat="1" applyFont="1" applyFill="1" applyBorder="1"/>
    <xf numFmtId="0" fontId="10" fillId="0" borderId="0" xfId="0" applyFont="1" applyFill="1" applyBorder="1"/>
    <xf numFmtId="0" fontId="5" fillId="0" borderId="7" xfId="0" applyFont="1" applyFill="1" applyBorder="1" applyAlignment="1">
      <alignment horizontal="right"/>
    </xf>
    <xf numFmtId="21" fontId="10" fillId="0" borderId="0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4" borderId="12" xfId="0" applyFont="1" applyFill="1" applyBorder="1" applyProtection="1">
      <protection locked="0"/>
    </xf>
    <xf numFmtId="0" fontId="1" fillId="0" borderId="3" xfId="0" applyFont="1" applyBorder="1"/>
    <xf numFmtId="0" fontId="1" fillId="0" borderId="12" xfId="0" applyFont="1" applyBorder="1"/>
    <xf numFmtId="164" fontId="1" fillId="4" borderId="12" xfId="0" applyNumberFormat="1" applyFont="1" applyFill="1" applyBorder="1" applyAlignment="1">
      <alignment horizontal="center"/>
    </xf>
    <xf numFmtId="21" fontId="4" fillId="4" borderId="5" xfId="0" applyNumberFormat="1" applyFont="1" applyFill="1" applyBorder="1" applyAlignment="1">
      <alignment horizontal="center" vertical="center"/>
    </xf>
    <xf numFmtId="165" fontId="13" fillId="7" borderId="0" xfId="0" applyNumberFormat="1" applyFont="1" applyFill="1" applyProtection="1">
      <protection hidden="1"/>
    </xf>
    <xf numFmtId="165" fontId="13" fillId="7" borderId="5" xfId="0" applyNumberFormat="1" applyFont="1" applyFill="1" applyBorder="1" applyProtection="1">
      <protection hidden="1"/>
    </xf>
    <xf numFmtId="0" fontId="13" fillId="7" borderId="4" xfId="0" applyNumberFormat="1" applyFont="1" applyFill="1" applyBorder="1" applyProtection="1">
      <protection hidden="1"/>
    </xf>
    <xf numFmtId="2" fontId="13" fillId="7" borderId="0" xfId="0" applyNumberFormat="1" applyFont="1" applyFill="1" applyProtection="1">
      <protection hidden="1"/>
    </xf>
    <xf numFmtId="0" fontId="12" fillId="0" borderId="10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center"/>
    </xf>
    <xf numFmtId="0" fontId="12" fillId="0" borderId="12" xfId="0" applyNumberFormat="1" applyFont="1" applyFill="1" applyBorder="1" applyAlignment="1">
      <alignment horizontal="center"/>
    </xf>
    <xf numFmtId="0" fontId="13" fillId="7" borderId="0" xfId="0" applyNumberFormat="1" applyFont="1" applyFill="1" applyBorder="1" applyProtection="1">
      <protection hidden="1"/>
    </xf>
    <xf numFmtId="2" fontId="13" fillId="7" borderId="0" xfId="0" applyNumberFormat="1" applyFont="1" applyFill="1" applyBorder="1" applyProtection="1">
      <protection hidden="1"/>
    </xf>
    <xf numFmtId="165" fontId="13" fillId="7" borderId="0" xfId="0" applyNumberFormat="1" applyFont="1" applyFill="1" applyBorder="1" applyProtection="1">
      <protection hidden="1"/>
    </xf>
    <xf numFmtId="165" fontId="1" fillId="10" borderId="11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4" fontId="1" fillId="10" borderId="8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shrinkToFit="1"/>
    </xf>
    <xf numFmtId="164" fontId="1" fillId="10" borderId="1" xfId="0" applyNumberFormat="1" applyFont="1" applyFill="1" applyBorder="1" applyAlignment="1" applyProtection="1">
      <alignment horizontal="center"/>
      <protection locked="0"/>
    </xf>
    <xf numFmtId="164" fontId="1" fillId="10" borderId="2" xfId="0" applyNumberFormat="1" applyFont="1" applyFill="1" applyBorder="1" applyAlignment="1" applyProtection="1">
      <alignment horizontal="center"/>
      <protection locked="0"/>
    </xf>
    <xf numFmtId="2" fontId="1" fillId="10" borderId="11" xfId="0" applyNumberFormat="1" applyFont="1" applyFill="1" applyBorder="1" applyProtection="1">
      <protection locked="0"/>
    </xf>
    <xf numFmtId="164" fontId="1" fillId="10" borderId="3" xfId="0" applyNumberFormat="1" applyFont="1" applyFill="1" applyBorder="1" applyAlignment="1" applyProtection="1">
      <alignment horizontal="center"/>
      <protection locked="0"/>
    </xf>
    <xf numFmtId="2" fontId="1" fillId="10" borderId="12" xfId="0" applyNumberFormat="1" applyFont="1" applyFill="1" applyBorder="1" applyProtection="1">
      <protection locked="0"/>
    </xf>
    <xf numFmtId="164" fontId="1" fillId="7" borderId="0" xfId="0" applyNumberFormat="1" applyFont="1" applyFill="1" applyAlignment="1" applyProtection="1">
      <alignment horizontal="right"/>
      <protection hidden="1"/>
    </xf>
    <xf numFmtId="0" fontId="15" fillId="0" borderId="0" xfId="0" applyFont="1" applyFill="1" applyBorder="1"/>
    <xf numFmtId="0" fontId="16" fillId="0" borderId="22" xfId="0" applyFont="1" applyBorder="1"/>
    <xf numFmtId="0" fontId="16" fillId="0" borderId="22" xfId="0" applyFont="1" applyBorder="1" applyAlignment="1">
      <alignment horizontal="center"/>
    </xf>
    <xf numFmtId="0" fontId="16" fillId="0" borderId="22" xfId="0" applyFont="1" applyBorder="1" applyAlignment="1">
      <alignment horizontal="center" vertical="center"/>
    </xf>
    <xf numFmtId="165" fontId="16" fillId="0" borderId="22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0" fontId="16" fillId="0" borderId="22" xfId="0" applyNumberFormat="1" applyFont="1" applyBorder="1" applyAlignment="1">
      <alignment horizontal="center" vertical="center"/>
    </xf>
    <xf numFmtId="0" fontId="16" fillId="8" borderId="22" xfId="0" applyFont="1" applyFill="1" applyBorder="1"/>
    <xf numFmtId="2" fontId="1" fillId="4" borderId="11" xfId="0" applyNumberFormat="1" applyFont="1" applyFill="1" applyBorder="1" applyAlignment="1">
      <alignment horizontal="center"/>
    </xf>
    <xf numFmtId="0" fontId="5" fillId="0" borderId="11" xfId="0" quotePrefix="1" applyFont="1" applyFill="1" applyBorder="1"/>
    <xf numFmtId="2" fontId="1" fillId="10" borderId="1" xfId="0" applyNumberFormat="1" applyFont="1" applyFill="1" applyBorder="1" applyProtection="1">
      <protection locked="0"/>
    </xf>
    <xf numFmtId="164" fontId="1" fillId="10" borderId="11" xfId="0" applyNumberFormat="1" applyFont="1" applyFill="1" applyBorder="1" applyAlignment="1" applyProtection="1">
      <alignment horizontal="center"/>
      <protection locked="0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165" fontId="1" fillId="11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solid">
          <bgColor rgb="FFD9E1F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9E1F2"/>
      <color rgb="FF272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3073" name="Botó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3074" name="Botó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3075" name="Botó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9</xdr:row>
          <xdr:rowOff>0</xdr:rowOff>
        </xdr:from>
        <xdr:to>
          <xdr:col>7</xdr:col>
          <xdr:colOff>723900</xdr:colOff>
          <xdr:row>9</xdr:row>
          <xdr:rowOff>190500</xdr:rowOff>
        </xdr:to>
        <xdr:sp macro="" textlink="">
          <xdr:nvSpPr>
            <xdr:cNvPr id="25601" name="Button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3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133350</xdr:rowOff>
        </xdr:from>
        <xdr:to>
          <xdr:col>15</xdr:col>
          <xdr:colOff>0</xdr:colOff>
          <xdr:row>3</xdr:row>
          <xdr:rowOff>9525</xdr:rowOff>
        </xdr:to>
        <xdr:sp macro="" textlink="">
          <xdr:nvSpPr>
            <xdr:cNvPr id="25602" name="Button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3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Finalizar Fase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9</xdr:row>
          <xdr:rowOff>0</xdr:rowOff>
        </xdr:from>
        <xdr:to>
          <xdr:col>13</xdr:col>
          <xdr:colOff>0</xdr:colOff>
          <xdr:row>9</xdr:row>
          <xdr:rowOff>171450</xdr:rowOff>
        </xdr:to>
        <xdr:sp macro="" textlink="">
          <xdr:nvSpPr>
            <xdr:cNvPr id="25603" name="Button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3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Controles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J54"/>
  <sheetViews>
    <sheetView topLeftCell="B1" zoomScaleNormal="100" workbookViewId="0">
      <selection activeCell="P40" sqref="P40"/>
    </sheetView>
  </sheetViews>
  <sheetFormatPr baseColWidth="10" defaultColWidth="11.5703125" defaultRowHeight="11.25" x14ac:dyDescent="0.2"/>
  <cols>
    <col min="1" max="1" width="2.7109375" style="58" customWidth="1"/>
    <col min="2" max="2" width="20.7109375" style="58" customWidth="1"/>
    <col min="3" max="3" width="13.7109375" style="58" customWidth="1"/>
    <col min="4" max="4" width="7.140625" style="59" bestFit="1" customWidth="1"/>
    <col min="5" max="5" width="2.7109375" style="59" customWidth="1"/>
    <col min="6" max="6" width="19" style="58" customWidth="1"/>
    <col min="7" max="7" width="13.7109375" style="58" customWidth="1"/>
    <col min="8" max="8" width="7.140625" style="58" bestFit="1" customWidth="1"/>
    <col min="9" max="9" width="2.7109375" style="58" customWidth="1"/>
    <col min="10" max="10" width="19.7109375" style="58" customWidth="1"/>
    <col min="11" max="11" width="13.7109375" style="58" customWidth="1"/>
    <col min="12" max="12" width="11.5703125" style="58"/>
    <col min="13" max="13" width="2.7109375" style="58" customWidth="1"/>
    <col min="14" max="14" width="24.7109375" style="58" customWidth="1"/>
    <col min="15" max="15" width="13.7109375" style="58" customWidth="1"/>
    <col min="16" max="16" width="7.140625" style="58" customWidth="1"/>
    <col min="17" max="17" width="2.7109375" style="58" customWidth="1"/>
    <col min="18" max="18" width="24.7109375" style="58" customWidth="1"/>
    <col min="19" max="19" width="13.7109375" style="58" customWidth="1"/>
    <col min="20" max="20" width="7.140625" style="58" customWidth="1"/>
    <col min="21" max="21" width="2.7109375" style="58" customWidth="1"/>
    <col min="22" max="22" width="24.7109375" style="58" customWidth="1"/>
    <col min="23" max="23" width="13.7109375" style="58" customWidth="1"/>
    <col min="24" max="24" width="7.140625" style="58" customWidth="1"/>
    <col min="25" max="25" width="2.7109375" style="58" customWidth="1"/>
    <col min="26" max="26" width="24.7109375" style="58" customWidth="1"/>
    <col min="27" max="27" width="13.7109375" style="58" customWidth="1"/>
    <col min="28" max="28" width="7.140625" style="58" customWidth="1"/>
    <col min="29" max="29" width="2.7109375" style="58" customWidth="1"/>
    <col min="30" max="30" width="24.7109375" style="58" customWidth="1"/>
    <col min="31" max="31" width="13.7109375" style="58" customWidth="1"/>
    <col min="32" max="32" width="7.140625" style="58" customWidth="1"/>
    <col min="33" max="33" width="2.7109375" style="58" customWidth="1"/>
    <col min="34" max="34" width="24.7109375" style="58" customWidth="1"/>
    <col min="35" max="35" width="13.7109375" style="58" customWidth="1"/>
    <col min="36" max="36" width="7.140625" style="58" customWidth="1"/>
    <col min="37" max="16384" width="11.5703125" style="58"/>
  </cols>
  <sheetData>
    <row r="1" spans="2:35" ht="12" thickBot="1" x14ac:dyDescent="0.25"/>
    <row r="2" spans="2:35" ht="20.100000000000001" customHeight="1" x14ac:dyDescent="0.2">
      <c r="B2" s="145" t="s">
        <v>103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35" ht="20.100000000000001" customHeight="1" thickBot="1" x14ac:dyDescent="0.25">
      <c r="B3" s="148" t="s">
        <v>104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35" ht="12" thickBot="1" x14ac:dyDescent="0.25"/>
    <row r="5" spans="2:35" x14ac:dyDescent="0.2">
      <c r="B5" s="82" t="s">
        <v>0</v>
      </c>
      <c r="C5" s="83" t="s">
        <v>105</v>
      </c>
      <c r="D5" s="84"/>
      <c r="E5" s="84"/>
      <c r="F5" s="85" t="s">
        <v>6</v>
      </c>
      <c r="G5" s="86" t="s">
        <v>101</v>
      </c>
      <c r="H5" s="85"/>
      <c r="I5" s="85"/>
      <c r="J5" s="85" t="s">
        <v>21</v>
      </c>
      <c r="K5" s="85"/>
      <c r="L5" s="87"/>
    </row>
    <row r="6" spans="2:35" x14ac:dyDescent="0.2">
      <c r="B6" s="88" t="s">
        <v>1</v>
      </c>
      <c r="C6" s="89">
        <v>44646</v>
      </c>
      <c r="F6" s="58" t="s">
        <v>7</v>
      </c>
      <c r="G6" s="90">
        <v>0.4375</v>
      </c>
      <c r="H6" s="59"/>
      <c r="L6" s="91"/>
    </row>
    <row r="7" spans="2:35" x14ac:dyDescent="0.2">
      <c r="B7" s="88" t="s">
        <v>2</v>
      </c>
      <c r="C7" s="92">
        <v>15</v>
      </c>
      <c r="D7" s="59" t="s">
        <v>22</v>
      </c>
      <c r="F7" s="58" t="s">
        <v>8</v>
      </c>
      <c r="G7" s="90">
        <v>2.0833333333333332E-2</v>
      </c>
      <c r="H7" s="59" t="s">
        <v>23</v>
      </c>
      <c r="L7" s="91"/>
    </row>
    <row r="8" spans="2:35" x14ac:dyDescent="0.2">
      <c r="B8" s="88" t="s">
        <v>3</v>
      </c>
      <c r="C8" s="92">
        <v>9</v>
      </c>
      <c r="D8" s="59" t="s">
        <v>22</v>
      </c>
      <c r="F8" s="58" t="s">
        <v>9</v>
      </c>
      <c r="G8" s="112">
        <f>C24+G24+K24</f>
        <v>0.12222222222222222</v>
      </c>
      <c r="H8" s="59" t="s">
        <v>23</v>
      </c>
      <c r="L8" s="91"/>
    </row>
    <row r="9" spans="2:35" x14ac:dyDescent="0.2">
      <c r="B9" s="88" t="s">
        <v>4</v>
      </c>
      <c r="C9" s="93">
        <v>2</v>
      </c>
      <c r="F9" s="58" t="s">
        <v>10</v>
      </c>
      <c r="G9" s="112">
        <f>C28+G28+K28</f>
        <v>0.20370370370370372</v>
      </c>
      <c r="H9" s="59" t="s">
        <v>23</v>
      </c>
      <c r="L9" s="91"/>
    </row>
    <row r="10" spans="2:35" ht="12" thickBot="1" x14ac:dyDescent="0.25">
      <c r="B10" s="94" t="s">
        <v>5</v>
      </c>
      <c r="C10" s="95">
        <v>44</v>
      </c>
      <c r="D10" s="96" t="s">
        <v>24</v>
      </c>
      <c r="E10" s="96"/>
      <c r="F10" s="97" t="s">
        <v>11</v>
      </c>
      <c r="G10" s="113">
        <f>G6+C28+C32+G28+G32+K28</f>
        <v>0.66203703703703709</v>
      </c>
      <c r="H10" s="96" t="s">
        <v>23</v>
      </c>
      <c r="I10" s="97"/>
      <c r="J10" s="97"/>
      <c r="K10" s="97"/>
      <c r="L10" s="99"/>
    </row>
    <row r="12" spans="2:35" x14ac:dyDescent="0.2">
      <c r="C12" s="100"/>
    </row>
    <row r="13" spans="2:35" ht="12" thickBot="1" x14ac:dyDescent="0.25"/>
    <row r="14" spans="2:35" x14ac:dyDescent="0.2">
      <c r="B14" s="82" t="s">
        <v>12</v>
      </c>
      <c r="C14" s="114">
        <v>1</v>
      </c>
      <c r="D14" s="84"/>
      <c r="E14" s="84"/>
      <c r="F14" s="85" t="s">
        <v>12</v>
      </c>
      <c r="G14" s="114">
        <v>2</v>
      </c>
      <c r="H14" s="85"/>
      <c r="I14" s="85"/>
      <c r="J14" s="85" t="s">
        <v>12</v>
      </c>
      <c r="K14" s="114">
        <v>3</v>
      </c>
      <c r="L14" s="87"/>
      <c r="N14" s="58" t="s">
        <v>12</v>
      </c>
      <c r="O14" s="119">
        <v>4</v>
      </c>
      <c r="R14" s="58" t="s">
        <v>12</v>
      </c>
      <c r="S14" s="119">
        <v>5</v>
      </c>
      <c r="V14" s="58" t="s">
        <v>12</v>
      </c>
      <c r="W14" s="119">
        <v>6</v>
      </c>
      <c r="Z14" s="58" t="s">
        <v>12</v>
      </c>
      <c r="AA14" s="119">
        <v>7</v>
      </c>
      <c r="AD14" s="58" t="s">
        <v>12</v>
      </c>
      <c r="AE14" s="119">
        <v>8</v>
      </c>
      <c r="AH14" s="58" t="s">
        <v>12</v>
      </c>
      <c r="AI14" s="119">
        <v>9</v>
      </c>
    </row>
    <row r="15" spans="2:35" x14ac:dyDescent="0.2">
      <c r="B15" s="88"/>
      <c r="L15" s="91"/>
    </row>
    <row r="16" spans="2:35" x14ac:dyDescent="0.2">
      <c r="B16" s="88" t="s">
        <v>13</v>
      </c>
      <c r="C16" s="101" t="s">
        <v>105</v>
      </c>
      <c r="F16" s="58" t="s">
        <v>13</v>
      </c>
      <c r="G16" s="101" t="str">
        <f>C17</f>
        <v>ARGANTZUN</v>
      </c>
      <c r="J16" s="58" t="s">
        <v>13</v>
      </c>
      <c r="K16" s="101" t="str">
        <f>C17</f>
        <v>ARGANTZUN</v>
      </c>
      <c r="L16" s="91"/>
      <c r="N16" s="58" t="s">
        <v>13</v>
      </c>
      <c r="O16" s="101" t="str">
        <f>K16</f>
        <v>ARGANTZUN</v>
      </c>
      <c r="R16" s="58" t="s">
        <v>13</v>
      </c>
      <c r="S16" s="101" t="str">
        <f>O16</f>
        <v>ARGANTZUN</v>
      </c>
      <c r="V16" s="58" t="s">
        <v>13</v>
      </c>
      <c r="W16" s="101" t="str">
        <f>S16</f>
        <v>ARGANTZUN</v>
      </c>
      <c r="Z16" s="58" t="s">
        <v>13</v>
      </c>
      <c r="AA16" s="101" t="str">
        <f>W16</f>
        <v>ARGANTZUN</v>
      </c>
      <c r="AD16" s="58" t="s">
        <v>13</v>
      </c>
      <c r="AE16" s="101" t="str">
        <f>AA16</f>
        <v>ARGANTZUN</v>
      </c>
      <c r="AH16" s="58" t="s">
        <v>13</v>
      </c>
      <c r="AI16" s="101" t="str">
        <f>AE16</f>
        <v>ARGANTZUN</v>
      </c>
    </row>
    <row r="17" spans="2:36" x14ac:dyDescent="0.2">
      <c r="B17" s="88" t="s">
        <v>14</v>
      </c>
      <c r="C17" s="101" t="str">
        <f>C16</f>
        <v>ARGANTZUN</v>
      </c>
      <c r="F17" s="58" t="s">
        <v>14</v>
      </c>
      <c r="G17" s="101" t="str">
        <f>C17</f>
        <v>ARGANTZUN</v>
      </c>
      <c r="J17" s="58" t="s">
        <v>14</v>
      </c>
      <c r="K17" s="101" t="str">
        <f>C17</f>
        <v>ARGANTZUN</v>
      </c>
      <c r="L17" s="91"/>
      <c r="N17" s="58" t="s">
        <v>14</v>
      </c>
      <c r="O17" s="101" t="str">
        <f>K17</f>
        <v>ARGANTZUN</v>
      </c>
      <c r="R17" s="58" t="s">
        <v>14</v>
      </c>
      <c r="S17" s="101" t="str">
        <f>O17</f>
        <v>ARGANTZUN</v>
      </c>
      <c r="V17" s="58" t="s">
        <v>14</v>
      </c>
      <c r="W17" s="101" t="str">
        <f>S17</f>
        <v>ARGANTZUN</v>
      </c>
      <c r="Z17" s="58" t="s">
        <v>14</v>
      </c>
      <c r="AA17" s="101" t="str">
        <f>W17</f>
        <v>ARGANTZUN</v>
      </c>
      <c r="AD17" s="58" t="s">
        <v>14</v>
      </c>
      <c r="AE17" s="101" t="str">
        <f>AA17</f>
        <v>ARGANTZUN</v>
      </c>
      <c r="AH17" s="58" t="s">
        <v>14</v>
      </c>
      <c r="AI17" s="101" t="str">
        <f>AE17</f>
        <v>ARGANTZUN</v>
      </c>
    </row>
    <row r="18" spans="2:36" x14ac:dyDescent="0.2">
      <c r="B18" s="88" t="s">
        <v>5</v>
      </c>
      <c r="C18" s="92">
        <v>22</v>
      </c>
      <c r="D18" s="59" t="s">
        <v>24</v>
      </c>
      <c r="F18" s="58" t="s">
        <v>5</v>
      </c>
      <c r="G18" s="92">
        <v>22</v>
      </c>
      <c r="H18" s="59" t="s">
        <v>24</v>
      </c>
      <c r="J18" s="58" t="s">
        <v>5</v>
      </c>
      <c r="K18" s="92"/>
      <c r="L18" s="102" t="s">
        <v>24</v>
      </c>
      <c r="N18" s="58" t="s">
        <v>5</v>
      </c>
      <c r="O18" s="92">
        <v>30</v>
      </c>
      <c r="P18" s="59" t="s">
        <v>24</v>
      </c>
      <c r="R18" s="58" t="s">
        <v>5</v>
      </c>
      <c r="S18" s="92">
        <v>30</v>
      </c>
      <c r="T18" s="59" t="s">
        <v>24</v>
      </c>
      <c r="V18" s="58" t="s">
        <v>5</v>
      </c>
      <c r="W18" s="92">
        <v>30</v>
      </c>
      <c r="X18" s="59" t="s">
        <v>24</v>
      </c>
      <c r="Z18" s="58" t="s">
        <v>5</v>
      </c>
      <c r="AA18" s="92">
        <v>30</v>
      </c>
      <c r="AB18" s="59" t="s">
        <v>24</v>
      </c>
      <c r="AD18" s="58" t="s">
        <v>5</v>
      </c>
      <c r="AE18" s="92">
        <v>30</v>
      </c>
      <c r="AF18" s="59" t="s">
        <v>24</v>
      </c>
      <c r="AH18" s="58" t="s">
        <v>5</v>
      </c>
      <c r="AI18" s="92">
        <v>30</v>
      </c>
      <c r="AJ18" s="59" t="s">
        <v>24</v>
      </c>
    </row>
    <row r="19" spans="2:36" x14ac:dyDescent="0.2">
      <c r="B19" s="88" t="s">
        <v>2</v>
      </c>
      <c r="C19" s="115">
        <f>C7</f>
        <v>15</v>
      </c>
      <c r="D19" s="59" t="s">
        <v>22</v>
      </c>
      <c r="F19" s="58" t="s">
        <v>2</v>
      </c>
      <c r="G19" s="115">
        <f>C7</f>
        <v>15</v>
      </c>
      <c r="H19" s="59" t="s">
        <v>22</v>
      </c>
      <c r="J19" s="58" t="s">
        <v>2</v>
      </c>
      <c r="K19" s="115">
        <f>C7</f>
        <v>15</v>
      </c>
      <c r="L19" s="102" t="s">
        <v>22</v>
      </c>
      <c r="N19" s="58" t="s">
        <v>2</v>
      </c>
      <c r="O19" s="120">
        <v>15</v>
      </c>
      <c r="P19" s="59" t="s">
        <v>22</v>
      </c>
      <c r="R19" s="58" t="s">
        <v>2</v>
      </c>
      <c r="S19" s="120">
        <v>15</v>
      </c>
      <c r="T19" s="59" t="s">
        <v>22</v>
      </c>
      <c r="V19" s="58" t="s">
        <v>2</v>
      </c>
      <c r="W19" s="120">
        <v>15</v>
      </c>
      <c r="X19" s="59" t="s">
        <v>22</v>
      </c>
      <c r="Z19" s="58" t="s">
        <v>2</v>
      </c>
      <c r="AA19" s="120">
        <v>15</v>
      </c>
      <c r="AB19" s="59" t="s">
        <v>22</v>
      </c>
      <c r="AD19" s="58" t="s">
        <v>2</v>
      </c>
      <c r="AE19" s="120">
        <v>15</v>
      </c>
      <c r="AF19" s="59" t="s">
        <v>22</v>
      </c>
      <c r="AH19" s="58" t="s">
        <v>2</v>
      </c>
      <c r="AI19" s="120">
        <v>15</v>
      </c>
      <c r="AJ19" s="59" t="s">
        <v>22</v>
      </c>
    </row>
    <row r="20" spans="2:36" x14ac:dyDescent="0.2">
      <c r="B20" s="88" t="s">
        <v>3</v>
      </c>
      <c r="C20" s="115">
        <f>C8</f>
        <v>9</v>
      </c>
      <c r="D20" s="59" t="s">
        <v>22</v>
      </c>
      <c r="F20" s="58" t="s">
        <v>3</v>
      </c>
      <c r="G20" s="115">
        <f>C8</f>
        <v>9</v>
      </c>
      <c r="H20" s="59" t="s">
        <v>22</v>
      </c>
      <c r="J20" s="58" t="s">
        <v>3</v>
      </c>
      <c r="K20" s="115">
        <f>C8</f>
        <v>9</v>
      </c>
      <c r="L20" s="102" t="s">
        <v>22</v>
      </c>
      <c r="N20" s="58" t="s">
        <v>3</v>
      </c>
      <c r="O20" s="120">
        <f>C8</f>
        <v>9</v>
      </c>
      <c r="P20" s="59" t="s">
        <v>22</v>
      </c>
      <c r="R20" s="58" t="s">
        <v>3</v>
      </c>
      <c r="S20" s="120">
        <v>10</v>
      </c>
      <c r="T20" s="59" t="s">
        <v>22</v>
      </c>
      <c r="V20" s="58" t="s">
        <v>3</v>
      </c>
      <c r="W20" s="120">
        <v>10</v>
      </c>
      <c r="X20" s="59" t="s">
        <v>22</v>
      </c>
      <c r="Z20" s="58" t="s">
        <v>3</v>
      </c>
      <c r="AA20" s="120">
        <v>10</v>
      </c>
      <c r="AB20" s="59" t="s">
        <v>22</v>
      </c>
      <c r="AD20" s="58" t="s">
        <v>3</v>
      </c>
      <c r="AE20" s="120">
        <v>10</v>
      </c>
      <c r="AF20" s="59" t="s">
        <v>22</v>
      </c>
      <c r="AH20" s="58" t="s">
        <v>3</v>
      </c>
      <c r="AI20" s="120">
        <v>10</v>
      </c>
      <c r="AJ20" s="59" t="s">
        <v>22</v>
      </c>
    </row>
    <row r="21" spans="2:36" x14ac:dyDescent="0.2">
      <c r="B21" s="88" t="s">
        <v>15</v>
      </c>
      <c r="C21" s="90">
        <v>1.3888888888888888E-2</v>
      </c>
      <c r="D21" s="59" t="s">
        <v>23</v>
      </c>
      <c r="F21" s="58" t="s">
        <v>15</v>
      </c>
      <c r="G21" s="90">
        <v>1.3888888888888888E-2</v>
      </c>
      <c r="H21" s="59" t="s">
        <v>23</v>
      </c>
      <c r="J21" s="58" t="s">
        <v>15</v>
      </c>
      <c r="K21" s="90"/>
      <c r="L21" s="102" t="s">
        <v>23</v>
      </c>
      <c r="N21" s="58" t="s">
        <v>15</v>
      </c>
      <c r="O21" s="90">
        <v>1.3888888888888888E-2</v>
      </c>
      <c r="P21" s="59" t="s">
        <v>23</v>
      </c>
      <c r="R21" s="58" t="s">
        <v>15</v>
      </c>
      <c r="S21" s="90">
        <f>C8</f>
        <v>9</v>
      </c>
      <c r="T21" s="59" t="s">
        <v>23</v>
      </c>
      <c r="V21" s="58" t="s">
        <v>15</v>
      </c>
      <c r="W21" s="90">
        <v>1.3888888888888888E-2</v>
      </c>
      <c r="X21" s="59" t="s">
        <v>23</v>
      </c>
      <c r="Z21" s="58" t="s">
        <v>15</v>
      </c>
      <c r="AA21" s="90">
        <v>1.3888888888888888E-2</v>
      </c>
      <c r="AB21" s="59" t="s">
        <v>23</v>
      </c>
      <c r="AD21" s="58" t="s">
        <v>15</v>
      </c>
      <c r="AE21" s="90">
        <v>1.3888888888888888E-2</v>
      </c>
      <c r="AF21" s="59" t="s">
        <v>23</v>
      </c>
      <c r="AH21" s="58" t="s">
        <v>15</v>
      </c>
      <c r="AI21" s="90">
        <v>1.3888888888888888E-2</v>
      </c>
      <c r="AJ21" s="59" t="s">
        <v>23</v>
      </c>
    </row>
    <row r="22" spans="2:36" ht="8.25" customHeight="1" x14ac:dyDescent="0.2">
      <c r="B22" s="88"/>
      <c r="C22" s="90"/>
      <c r="G22" s="90"/>
      <c r="H22" s="59"/>
      <c r="K22" s="90"/>
      <c r="L22" s="102"/>
      <c r="O22" s="90"/>
      <c r="P22" s="59"/>
      <c r="S22" s="90"/>
      <c r="T22" s="59"/>
      <c r="W22" s="90"/>
      <c r="X22" s="59"/>
      <c r="AA22" s="90"/>
      <c r="AB22" s="59"/>
      <c r="AE22" s="90"/>
      <c r="AF22" s="59"/>
      <c r="AI22" s="90"/>
      <c r="AJ22" s="59"/>
    </row>
    <row r="23" spans="2:36" x14ac:dyDescent="0.2">
      <c r="B23" s="88" t="s">
        <v>7</v>
      </c>
      <c r="C23" s="112">
        <f>G6</f>
        <v>0.4375</v>
      </c>
      <c r="D23" s="59" t="s">
        <v>23</v>
      </c>
      <c r="F23" s="58" t="s">
        <v>7</v>
      </c>
      <c r="G23" s="112" t="s">
        <v>25</v>
      </c>
      <c r="H23" s="59" t="s">
        <v>23</v>
      </c>
      <c r="J23" s="58" t="s">
        <v>7</v>
      </c>
      <c r="K23" s="112" t="s">
        <v>25</v>
      </c>
      <c r="L23" s="102" t="s">
        <v>23</v>
      </c>
      <c r="N23" s="58" t="s">
        <v>7</v>
      </c>
      <c r="O23" s="121" t="s">
        <v>25</v>
      </c>
      <c r="P23" s="59" t="s">
        <v>23</v>
      </c>
      <c r="R23" s="58" t="s">
        <v>7</v>
      </c>
      <c r="S23" s="121" t="s">
        <v>25</v>
      </c>
      <c r="T23" s="59" t="s">
        <v>23</v>
      </c>
      <c r="V23" s="58" t="s">
        <v>7</v>
      </c>
      <c r="W23" s="121" t="s">
        <v>25</v>
      </c>
      <c r="X23" s="59" t="s">
        <v>23</v>
      </c>
      <c r="Z23" s="58" t="s">
        <v>7</v>
      </c>
      <c r="AA23" s="121" t="s">
        <v>25</v>
      </c>
      <c r="AB23" s="59" t="s">
        <v>23</v>
      </c>
      <c r="AD23" s="58" t="s">
        <v>7</v>
      </c>
      <c r="AE23" s="121" t="s">
        <v>25</v>
      </c>
      <c r="AF23" s="59" t="s">
        <v>23</v>
      </c>
      <c r="AH23" s="58" t="s">
        <v>7</v>
      </c>
      <c r="AI23" s="121" t="s">
        <v>25</v>
      </c>
      <c r="AJ23" s="59" t="s">
        <v>23</v>
      </c>
    </row>
    <row r="24" spans="2:36" x14ac:dyDescent="0.2">
      <c r="B24" s="88" t="s">
        <v>16</v>
      </c>
      <c r="C24" s="112">
        <f>+((C18*3600/C19)/3600)/24</f>
        <v>6.1111111111111109E-2</v>
      </c>
      <c r="D24" s="59" t="s">
        <v>23</v>
      </c>
      <c r="F24" s="58" t="s">
        <v>16</v>
      </c>
      <c r="G24" s="112">
        <f>+((G18*3600/G19)/3600)/24</f>
        <v>6.1111111111111109E-2</v>
      </c>
      <c r="H24" s="59" t="s">
        <v>23</v>
      </c>
      <c r="J24" s="58" t="s">
        <v>16</v>
      </c>
      <c r="K24" s="112">
        <f>+((K18*3600/K19)/3600)/24</f>
        <v>0</v>
      </c>
      <c r="L24" s="102" t="s">
        <v>23</v>
      </c>
      <c r="N24" s="58" t="s">
        <v>16</v>
      </c>
      <c r="O24" s="112">
        <f>+((O18*3600/O19)/3600)/24</f>
        <v>8.3333333333333329E-2</v>
      </c>
      <c r="P24" s="59" t="s">
        <v>23</v>
      </c>
      <c r="R24" s="58" t="s">
        <v>16</v>
      </c>
      <c r="S24" s="112">
        <f>+((S18*3600/S19)/3600)/24</f>
        <v>8.3333333333333329E-2</v>
      </c>
      <c r="T24" s="59" t="s">
        <v>23</v>
      </c>
      <c r="V24" s="58" t="s">
        <v>16</v>
      </c>
      <c r="W24" s="112">
        <f>+((W18*3600/W19)/3600)/24</f>
        <v>8.3333333333333329E-2</v>
      </c>
      <c r="X24" s="59" t="s">
        <v>23</v>
      </c>
      <c r="Z24" s="58" t="s">
        <v>16</v>
      </c>
      <c r="AA24" s="112">
        <f>+((AA18*3600/AA19)/3600)/24</f>
        <v>8.3333333333333329E-2</v>
      </c>
      <c r="AB24" s="59" t="s">
        <v>23</v>
      </c>
      <c r="AD24" s="58" t="s">
        <v>16</v>
      </c>
      <c r="AE24" s="112">
        <f>+((AE18*3600/AE19)/3600)/24</f>
        <v>8.3333333333333329E-2</v>
      </c>
      <c r="AF24" s="59" t="s">
        <v>23</v>
      </c>
      <c r="AH24" s="58" t="s">
        <v>16</v>
      </c>
      <c r="AI24" s="112">
        <f>+((AI18*3600/AI19)/3600)/24</f>
        <v>8.3333333333333329E-2</v>
      </c>
      <c r="AJ24" s="59" t="s">
        <v>23</v>
      </c>
    </row>
    <row r="25" spans="2:36" x14ac:dyDescent="0.2">
      <c r="B25" s="88" t="s">
        <v>17</v>
      </c>
      <c r="C25" s="112">
        <f>C23+C24</f>
        <v>0.49861111111111112</v>
      </c>
      <c r="D25" s="59" t="s">
        <v>23</v>
      </c>
      <c r="F25" s="58" t="s">
        <v>17</v>
      </c>
      <c r="G25" s="112">
        <f>C25+C32+G24</f>
        <v>0.5805555555555556</v>
      </c>
      <c r="H25" s="59" t="s">
        <v>23</v>
      </c>
      <c r="J25" s="58" t="s">
        <v>17</v>
      </c>
      <c r="K25" s="112">
        <f>G25+G32+K24</f>
        <v>0.5805555555555556</v>
      </c>
      <c r="L25" s="102" t="s">
        <v>23</v>
      </c>
      <c r="N25" s="58" t="s">
        <v>17</v>
      </c>
      <c r="O25" s="121">
        <f>K25+K32+O24</f>
        <v>0.66388888888888897</v>
      </c>
      <c r="P25" s="59" t="s">
        <v>23</v>
      </c>
      <c r="R25" s="58" t="s">
        <v>17</v>
      </c>
      <c r="S25" s="121">
        <f>O25+O32+S24</f>
        <v>0.74722222222222234</v>
      </c>
      <c r="T25" s="59" t="s">
        <v>23</v>
      </c>
      <c r="V25" s="58" t="s">
        <v>17</v>
      </c>
      <c r="W25" s="121">
        <f>S25+S32+W24</f>
        <v>0.83055555555555571</v>
      </c>
      <c r="X25" s="59" t="s">
        <v>23</v>
      </c>
      <c r="Z25" s="58" t="s">
        <v>17</v>
      </c>
      <c r="AA25" s="121">
        <f>W25+W32+AA24</f>
        <v>0.91388888888888908</v>
      </c>
      <c r="AB25" s="59" t="s">
        <v>23</v>
      </c>
      <c r="AD25" s="58" t="s">
        <v>17</v>
      </c>
      <c r="AE25" s="121">
        <f>AA25+AA32+AE24</f>
        <v>0.99722222222222245</v>
      </c>
      <c r="AF25" s="59" t="s">
        <v>23</v>
      </c>
      <c r="AH25" s="58" t="s">
        <v>17</v>
      </c>
      <c r="AI25" s="121">
        <f>AE25+AE32+AI24</f>
        <v>1.0805555555555557</v>
      </c>
      <c r="AJ25" s="59" t="s">
        <v>23</v>
      </c>
    </row>
    <row r="26" spans="2:36" ht="8.25" customHeight="1" x14ac:dyDescent="0.2">
      <c r="B26" s="88"/>
      <c r="C26" s="90"/>
      <c r="G26" s="90"/>
      <c r="H26" s="59"/>
      <c r="K26" s="90"/>
      <c r="L26" s="102"/>
      <c r="O26" s="90"/>
      <c r="P26" s="59"/>
      <c r="S26" s="90"/>
      <c r="T26" s="59"/>
      <c r="W26" s="90"/>
      <c r="X26" s="59"/>
      <c r="AA26" s="90"/>
      <c r="AB26" s="59"/>
      <c r="AE26" s="90"/>
      <c r="AF26" s="59"/>
      <c r="AI26" s="90"/>
      <c r="AJ26" s="59"/>
    </row>
    <row r="27" spans="2:36" x14ac:dyDescent="0.2">
      <c r="B27" s="88" t="s">
        <v>7</v>
      </c>
      <c r="C27" s="112">
        <f>C23</f>
        <v>0.4375</v>
      </c>
      <c r="D27" s="59" t="s">
        <v>23</v>
      </c>
      <c r="F27" s="58" t="s">
        <v>7</v>
      </c>
      <c r="G27" s="112" t="s">
        <v>25</v>
      </c>
      <c r="H27" s="59" t="s">
        <v>23</v>
      </c>
      <c r="J27" s="58" t="s">
        <v>7</v>
      </c>
      <c r="K27" s="112" t="s">
        <v>25</v>
      </c>
      <c r="L27" s="102" t="s">
        <v>23</v>
      </c>
      <c r="N27" s="58" t="s">
        <v>7</v>
      </c>
      <c r="O27" s="121" t="s">
        <v>25</v>
      </c>
      <c r="P27" s="59" t="s">
        <v>23</v>
      </c>
      <c r="R27" s="58" t="s">
        <v>7</v>
      </c>
      <c r="S27" s="121" t="s">
        <v>25</v>
      </c>
      <c r="T27" s="59" t="s">
        <v>23</v>
      </c>
      <c r="V27" s="58" t="s">
        <v>7</v>
      </c>
      <c r="W27" s="121" t="s">
        <v>25</v>
      </c>
      <c r="X27" s="59" t="s">
        <v>23</v>
      </c>
      <c r="Z27" s="58" t="s">
        <v>7</v>
      </c>
      <c r="AA27" s="121" t="s">
        <v>25</v>
      </c>
      <c r="AB27" s="59" t="s">
        <v>23</v>
      </c>
      <c r="AD27" s="58" t="s">
        <v>7</v>
      </c>
      <c r="AE27" s="121" t="s">
        <v>25</v>
      </c>
      <c r="AF27" s="59" t="s">
        <v>23</v>
      </c>
      <c r="AH27" s="58" t="s">
        <v>7</v>
      </c>
      <c r="AI27" s="121" t="s">
        <v>25</v>
      </c>
      <c r="AJ27" s="59" t="s">
        <v>23</v>
      </c>
    </row>
    <row r="28" spans="2:36" x14ac:dyDescent="0.2">
      <c r="B28" s="88" t="s">
        <v>18</v>
      </c>
      <c r="C28" s="112">
        <f>((C18*3600/C20)/3600)/24</f>
        <v>0.10185185185185186</v>
      </c>
      <c r="D28" s="59" t="s">
        <v>23</v>
      </c>
      <c r="F28" s="58" t="s">
        <v>18</v>
      </c>
      <c r="G28" s="112">
        <f>((G18*3600/G20)/3600)/24</f>
        <v>0.10185185185185186</v>
      </c>
      <c r="H28" s="59" t="s">
        <v>23</v>
      </c>
      <c r="J28" s="58" t="s">
        <v>18</v>
      </c>
      <c r="K28" s="112">
        <f>((K18*3600/K20)/3600)/24</f>
        <v>0</v>
      </c>
      <c r="L28" s="102" t="s">
        <v>23</v>
      </c>
      <c r="N28" s="58" t="s">
        <v>18</v>
      </c>
      <c r="O28" s="112">
        <f>((O18*3600/O20)/3600)/24</f>
        <v>0.1388888888888889</v>
      </c>
      <c r="P28" s="59" t="s">
        <v>23</v>
      </c>
      <c r="R28" s="58" t="s">
        <v>18</v>
      </c>
      <c r="S28" s="112">
        <f>((S18*3600/S20)/3600)/24</f>
        <v>0.125</v>
      </c>
      <c r="T28" s="59" t="s">
        <v>23</v>
      </c>
      <c r="V28" s="58" t="s">
        <v>18</v>
      </c>
      <c r="W28" s="112">
        <f>((W18*3600/W20)/3600)/24</f>
        <v>0.125</v>
      </c>
      <c r="X28" s="59" t="s">
        <v>23</v>
      </c>
      <c r="Z28" s="58" t="s">
        <v>18</v>
      </c>
      <c r="AA28" s="112">
        <f>((AA18*3600/AA20)/3600)/24</f>
        <v>0.125</v>
      </c>
      <c r="AB28" s="59" t="s">
        <v>23</v>
      </c>
      <c r="AD28" s="58" t="s">
        <v>18</v>
      </c>
      <c r="AE28" s="112">
        <f>((AE18*3600/AE20)/3600)/24</f>
        <v>0.125</v>
      </c>
      <c r="AF28" s="59" t="s">
        <v>23</v>
      </c>
      <c r="AH28" s="58" t="s">
        <v>18</v>
      </c>
      <c r="AI28" s="112">
        <f>((AI18*3600/AI20)/3600)/24</f>
        <v>0.125</v>
      </c>
      <c r="AJ28" s="59" t="s">
        <v>23</v>
      </c>
    </row>
    <row r="29" spans="2:36" x14ac:dyDescent="0.2">
      <c r="B29" s="88" t="s">
        <v>19</v>
      </c>
      <c r="C29" s="112">
        <f>C23+C28</f>
        <v>0.53935185185185186</v>
      </c>
      <c r="D29" s="59" t="s">
        <v>23</v>
      </c>
      <c r="F29" s="58" t="s">
        <v>19</v>
      </c>
      <c r="G29" s="112">
        <f>C29+C32+G28</f>
        <v>0.66203703703703709</v>
      </c>
      <c r="H29" s="59" t="s">
        <v>23</v>
      </c>
      <c r="J29" s="58" t="s">
        <v>19</v>
      </c>
      <c r="K29" s="112">
        <f>G29+G32+K28</f>
        <v>0.66203703703703709</v>
      </c>
      <c r="L29" s="102" t="s">
        <v>23</v>
      </c>
      <c r="N29" s="58" t="s">
        <v>19</v>
      </c>
      <c r="O29" s="121">
        <f>K29+K32+O28</f>
        <v>0.80092592592592604</v>
      </c>
      <c r="P29" s="59" t="s">
        <v>23</v>
      </c>
      <c r="R29" s="58" t="s">
        <v>19</v>
      </c>
      <c r="S29" s="121">
        <f>O29+O32+S28</f>
        <v>0.92592592592592604</v>
      </c>
      <c r="T29" s="59" t="s">
        <v>23</v>
      </c>
      <c r="V29" s="58" t="s">
        <v>19</v>
      </c>
      <c r="W29" s="121">
        <f>S29+S32+W28</f>
        <v>1.050925925925926</v>
      </c>
      <c r="X29" s="59" t="s">
        <v>23</v>
      </c>
      <c r="Z29" s="58" t="s">
        <v>19</v>
      </c>
      <c r="AA29" s="121">
        <f>W29+W32+AA28</f>
        <v>1.175925925925926</v>
      </c>
      <c r="AB29" s="59" t="s">
        <v>23</v>
      </c>
      <c r="AD29" s="58" t="s">
        <v>19</v>
      </c>
      <c r="AE29" s="121">
        <f>AA29+AA32+AE28</f>
        <v>1.300925925925926</v>
      </c>
      <c r="AF29" s="59" t="s">
        <v>23</v>
      </c>
      <c r="AH29" s="58" t="s">
        <v>19</v>
      </c>
      <c r="AI29" s="121">
        <f>AE29+AE32+AI28</f>
        <v>1.425925925925926</v>
      </c>
      <c r="AJ29" s="59" t="s">
        <v>23</v>
      </c>
    </row>
    <row r="30" spans="2:36" x14ac:dyDescent="0.2">
      <c r="B30" s="88"/>
      <c r="C30" s="103"/>
      <c r="G30" s="103"/>
      <c r="H30" s="59"/>
      <c r="K30" s="103"/>
      <c r="L30" s="102"/>
      <c r="O30" s="103"/>
      <c r="P30" s="59"/>
      <c r="S30" s="103"/>
      <c r="T30" s="59"/>
      <c r="W30" s="103"/>
      <c r="X30" s="59"/>
      <c r="AA30" s="103"/>
      <c r="AB30" s="59"/>
      <c r="AE30" s="103"/>
      <c r="AF30" s="59"/>
      <c r="AI30" s="103"/>
      <c r="AJ30" s="59"/>
    </row>
    <row r="31" spans="2:36" x14ac:dyDescent="0.2">
      <c r="B31" s="88" t="s">
        <v>20</v>
      </c>
      <c r="C31" s="112">
        <f>C29</f>
        <v>0.53935185185185186</v>
      </c>
      <c r="D31" s="59" t="s">
        <v>23</v>
      </c>
      <c r="F31" s="58" t="s">
        <v>26</v>
      </c>
      <c r="G31" s="112">
        <f>C31+C32+G28</f>
        <v>0.66203703703703709</v>
      </c>
      <c r="H31" s="59" t="s">
        <v>23</v>
      </c>
      <c r="J31" s="58" t="s">
        <v>26</v>
      </c>
      <c r="K31" s="112">
        <f>G31+G32+K28</f>
        <v>0.66203703703703709</v>
      </c>
      <c r="L31" s="102" t="s">
        <v>23</v>
      </c>
      <c r="N31" s="58" t="s">
        <v>26</v>
      </c>
      <c r="O31" s="121">
        <f>K31+K32+O28</f>
        <v>0.80092592592592604</v>
      </c>
      <c r="P31" s="59" t="s">
        <v>23</v>
      </c>
      <c r="R31" s="58" t="s">
        <v>26</v>
      </c>
      <c r="S31" s="121">
        <f>O31+O32+S28</f>
        <v>0.92592592592592604</v>
      </c>
      <c r="T31" s="59" t="s">
        <v>23</v>
      </c>
      <c r="V31" s="58" t="s">
        <v>26</v>
      </c>
      <c r="W31" s="121">
        <f>S31+S32+W28</f>
        <v>1.050925925925926</v>
      </c>
      <c r="X31" s="59" t="s">
        <v>23</v>
      </c>
      <c r="Z31" s="58" t="s">
        <v>26</v>
      </c>
      <c r="AA31" s="121">
        <f>W31+W32+AA28</f>
        <v>1.175925925925926</v>
      </c>
      <c r="AB31" s="59" t="s">
        <v>23</v>
      </c>
      <c r="AD31" s="58" t="s">
        <v>26</v>
      </c>
      <c r="AE31" s="121">
        <f>AA31+AA32+AE28</f>
        <v>1.300925925925926</v>
      </c>
      <c r="AF31" s="59" t="s">
        <v>23</v>
      </c>
      <c r="AH31" s="58" t="s">
        <v>26</v>
      </c>
      <c r="AI31" s="121">
        <f>AE31+AE32+AI28</f>
        <v>1.425925925925926</v>
      </c>
      <c r="AJ31" s="59" t="s">
        <v>23</v>
      </c>
    </row>
    <row r="32" spans="2:36" ht="12" thickBot="1" x14ac:dyDescent="0.25">
      <c r="B32" s="94" t="s">
        <v>8</v>
      </c>
      <c r="C32" s="98">
        <f>G7</f>
        <v>2.0833333333333332E-2</v>
      </c>
      <c r="D32" s="96" t="s">
        <v>23</v>
      </c>
      <c r="E32" s="96"/>
      <c r="F32" s="97" t="s">
        <v>8</v>
      </c>
      <c r="G32" s="98"/>
      <c r="H32" s="96" t="s">
        <v>23</v>
      </c>
      <c r="I32" s="97"/>
      <c r="J32" s="97" t="s">
        <v>8</v>
      </c>
      <c r="K32" s="98">
        <v>0</v>
      </c>
      <c r="L32" s="104" t="s">
        <v>23</v>
      </c>
      <c r="N32" s="58" t="s">
        <v>8</v>
      </c>
      <c r="O32" s="90">
        <f>O7</f>
        <v>0</v>
      </c>
      <c r="P32" s="59" t="s">
        <v>23</v>
      </c>
      <c r="R32" s="58" t="s">
        <v>8</v>
      </c>
      <c r="S32" s="90">
        <f>S7</f>
        <v>0</v>
      </c>
      <c r="T32" s="59" t="s">
        <v>23</v>
      </c>
      <c r="V32" s="58" t="s">
        <v>8</v>
      </c>
      <c r="W32" s="90">
        <f>W7</f>
        <v>0</v>
      </c>
      <c r="X32" s="59" t="s">
        <v>23</v>
      </c>
      <c r="Z32" s="58" t="s">
        <v>8</v>
      </c>
      <c r="AA32" s="90">
        <f>AA7</f>
        <v>0</v>
      </c>
      <c r="AB32" s="59" t="s">
        <v>23</v>
      </c>
      <c r="AD32" s="58" t="s">
        <v>8</v>
      </c>
      <c r="AE32" s="90">
        <f>AE7</f>
        <v>0</v>
      </c>
      <c r="AF32" s="59" t="s">
        <v>23</v>
      </c>
      <c r="AH32" s="58" t="s">
        <v>8</v>
      </c>
      <c r="AI32" s="90">
        <f>AI7</f>
        <v>0</v>
      </c>
      <c r="AJ32" s="59" t="s">
        <v>23</v>
      </c>
    </row>
    <row r="36" spans="3:8" x14ac:dyDescent="0.2">
      <c r="D36" s="58"/>
    </row>
    <row r="37" spans="3:8" x14ac:dyDescent="0.2">
      <c r="D37" s="58"/>
    </row>
    <row r="38" spans="3:8" x14ac:dyDescent="0.2">
      <c r="C38" s="101"/>
      <c r="D38" s="58"/>
      <c r="G38" s="101"/>
    </row>
    <row r="39" spans="3:8" x14ac:dyDescent="0.2">
      <c r="C39" s="101"/>
      <c r="D39" s="58"/>
      <c r="G39" s="101"/>
    </row>
    <row r="40" spans="3:8" x14ac:dyDescent="0.2">
      <c r="C40" s="92"/>
      <c r="D40" s="58"/>
      <c r="G40" s="92"/>
    </row>
    <row r="41" spans="3:8" x14ac:dyDescent="0.2">
      <c r="C41" s="92"/>
      <c r="D41" s="58"/>
      <c r="G41" s="92"/>
    </row>
    <row r="42" spans="3:8" x14ac:dyDescent="0.2">
      <c r="C42" s="92"/>
      <c r="D42" s="58"/>
      <c r="G42" s="92"/>
    </row>
    <row r="43" spans="3:8" x14ac:dyDescent="0.2">
      <c r="C43" s="90"/>
      <c r="G43" s="90"/>
      <c r="H43" s="59"/>
    </row>
    <row r="44" spans="3:8" x14ac:dyDescent="0.2">
      <c r="C44" s="90"/>
      <c r="D44" s="58"/>
      <c r="G44" s="90"/>
    </row>
    <row r="45" spans="3:8" x14ac:dyDescent="0.2">
      <c r="C45" s="103"/>
      <c r="D45" s="58"/>
      <c r="G45" s="103"/>
    </row>
    <row r="46" spans="3:8" x14ac:dyDescent="0.2">
      <c r="C46" s="90"/>
      <c r="D46" s="58"/>
      <c r="G46" s="90"/>
    </row>
    <row r="47" spans="3:8" x14ac:dyDescent="0.2">
      <c r="C47" s="90"/>
      <c r="D47" s="58"/>
      <c r="G47" s="90"/>
    </row>
    <row r="48" spans="3:8" x14ac:dyDescent="0.2">
      <c r="C48" s="90"/>
      <c r="D48" s="58"/>
      <c r="G48" s="90"/>
    </row>
    <row r="49" spans="3:8" x14ac:dyDescent="0.2">
      <c r="C49" s="103"/>
      <c r="D49" s="58"/>
      <c r="G49" s="103"/>
    </row>
    <row r="50" spans="3:8" x14ac:dyDescent="0.2">
      <c r="C50" s="90"/>
      <c r="D50" s="58"/>
      <c r="G50" s="90"/>
    </row>
    <row r="51" spans="3:8" x14ac:dyDescent="0.2">
      <c r="C51" s="103"/>
      <c r="D51" s="58"/>
      <c r="G51" s="103"/>
    </row>
    <row r="52" spans="3:8" x14ac:dyDescent="0.2">
      <c r="C52" s="103"/>
      <c r="D52" s="58"/>
      <c r="G52" s="103"/>
    </row>
    <row r="53" spans="3:8" x14ac:dyDescent="0.2">
      <c r="C53" s="103"/>
      <c r="D53" s="58"/>
      <c r="G53" s="103"/>
    </row>
    <row r="54" spans="3:8" x14ac:dyDescent="0.2">
      <c r="C54" s="90"/>
      <c r="G54" s="90"/>
      <c r="H54" s="59"/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P105"/>
  <sheetViews>
    <sheetView workbookViewId="0">
      <selection activeCell="B6" sqref="B6:B15"/>
    </sheetView>
  </sheetViews>
  <sheetFormatPr baseColWidth="10" defaultColWidth="11.5703125" defaultRowHeight="11.25" x14ac:dyDescent="0.2"/>
  <cols>
    <col min="1" max="1" width="2.7109375" style="58" customWidth="1"/>
    <col min="2" max="2" width="5.42578125" style="58" customWidth="1"/>
    <col min="3" max="3" width="8.140625" style="58" bestFit="1" customWidth="1"/>
    <col min="4" max="4" width="32.7109375" style="58" bestFit="1" customWidth="1"/>
    <col min="5" max="5" width="13.140625" style="58" customWidth="1"/>
    <col min="6" max="6" width="21.85546875" style="58" customWidth="1"/>
    <col min="7" max="7" width="9.5703125" style="58" bestFit="1" customWidth="1"/>
    <col min="8" max="8" width="9.42578125" style="58" bestFit="1" customWidth="1"/>
    <col min="9" max="9" width="7.140625" style="58" bestFit="1" customWidth="1"/>
    <col min="10" max="10" width="9.42578125" style="58" bestFit="1" customWidth="1"/>
    <col min="11" max="11" width="9.5703125" style="58" bestFit="1" customWidth="1"/>
    <col min="12" max="12" width="10.85546875" style="58" bestFit="1" customWidth="1"/>
    <col min="13" max="13" width="8.140625" style="58" bestFit="1" customWidth="1"/>
    <col min="14" max="14" width="10.42578125" style="58" customWidth="1"/>
    <col min="15" max="16384" width="11.5703125" style="58"/>
  </cols>
  <sheetData>
    <row r="1" spans="2:16" ht="12" thickBot="1" x14ac:dyDescent="0.25">
      <c r="E1" s="59"/>
    </row>
    <row r="2" spans="2:16" ht="20.100000000000001" customHeight="1" x14ac:dyDescent="0.2">
      <c r="B2" s="145" t="str">
        <f>RAID!B2</f>
        <v>RAID DE ARGANTZUN 40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16" ht="20.100000000000001" customHeight="1" thickBot="1" x14ac:dyDescent="0.25">
      <c r="B3" s="148" t="str">
        <f>RAID!B3</f>
        <v>ARGANTZUN 40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16" ht="12" thickBot="1" x14ac:dyDescent="0.25"/>
    <row r="5" spans="2:16" ht="23.25" thickBot="1" x14ac:dyDescent="0.25">
      <c r="B5" s="60" t="s">
        <v>27</v>
      </c>
      <c r="C5" s="60" t="s">
        <v>89</v>
      </c>
      <c r="D5" s="60" t="s">
        <v>28</v>
      </c>
      <c r="E5" s="60" t="s">
        <v>29</v>
      </c>
      <c r="F5" s="60" t="s">
        <v>30</v>
      </c>
      <c r="G5" s="60" t="s">
        <v>31</v>
      </c>
      <c r="H5" s="60" t="s">
        <v>32</v>
      </c>
      <c r="I5" s="60" t="s">
        <v>33</v>
      </c>
      <c r="J5" s="60" t="s">
        <v>34</v>
      </c>
      <c r="K5" s="60" t="s">
        <v>35</v>
      </c>
      <c r="L5" s="60" t="s">
        <v>36</v>
      </c>
      <c r="M5" s="61"/>
      <c r="N5" s="61"/>
    </row>
    <row r="6" spans="2:16" x14ac:dyDescent="0.2">
      <c r="B6" s="116">
        <v>40</v>
      </c>
      <c r="C6" s="64"/>
      <c r="D6" s="62" t="s">
        <v>106</v>
      </c>
      <c r="E6" s="63" t="s">
        <v>116</v>
      </c>
      <c r="F6" s="62" t="s">
        <v>126</v>
      </c>
      <c r="G6" s="63" t="s">
        <v>136</v>
      </c>
      <c r="H6" s="64"/>
      <c r="I6" s="65"/>
      <c r="J6" s="66"/>
      <c r="K6" s="67"/>
      <c r="L6" s="68"/>
      <c r="M6" s="69"/>
      <c r="N6" s="70"/>
      <c r="O6" s="71"/>
      <c r="P6" s="72"/>
    </row>
    <row r="7" spans="2:16" x14ac:dyDescent="0.2">
      <c r="B7" s="117">
        <v>41</v>
      </c>
      <c r="C7" s="75"/>
      <c r="D7" s="73" t="s">
        <v>107</v>
      </c>
      <c r="E7" s="74" t="s">
        <v>117</v>
      </c>
      <c r="F7" s="73" t="s">
        <v>127</v>
      </c>
      <c r="G7" s="74" t="s">
        <v>137</v>
      </c>
      <c r="H7" s="75"/>
      <c r="I7" s="76"/>
      <c r="J7" s="77"/>
      <c r="K7" s="78"/>
      <c r="L7" s="79"/>
      <c r="M7" s="69"/>
      <c r="N7" s="70"/>
    </row>
    <row r="8" spans="2:16" x14ac:dyDescent="0.2">
      <c r="B8" s="117">
        <v>45</v>
      </c>
      <c r="C8" s="75"/>
      <c r="D8" s="73" t="s">
        <v>108</v>
      </c>
      <c r="E8" s="74" t="s">
        <v>118</v>
      </c>
      <c r="F8" s="73" t="s">
        <v>128</v>
      </c>
      <c r="G8" s="74" t="s">
        <v>138</v>
      </c>
      <c r="H8" s="75"/>
      <c r="I8" s="76"/>
      <c r="J8" s="77"/>
      <c r="K8" s="78"/>
      <c r="L8" s="79"/>
      <c r="M8" s="69"/>
      <c r="N8" s="70"/>
    </row>
    <row r="9" spans="2:16" x14ac:dyDescent="0.2">
      <c r="B9" s="117">
        <v>43</v>
      </c>
      <c r="C9" s="75"/>
      <c r="D9" s="73" t="s">
        <v>109</v>
      </c>
      <c r="E9" s="74" t="s">
        <v>119</v>
      </c>
      <c r="F9" s="73" t="s">
        <v>129</v>
      </c>
      <c r="G9" s="74" t="s">
        <v>139</v>
      </c>
      <c r="H9" s="75"/>
      <c r="I9" s="76"/>
      <c r="J9" s="77"/>
      <c r="K9" s="78"/>
      <c r="L9" s="79"/>
      <c r="M9" s="69"/>
      <c r="N9" s="70"/>
    </row>
    <row r="10" spans="2:16" x14ac:dyDescent="0.2">
      <c r="B10" s="117">
        <v>46</v>
      </c>
      <c r="C10" s="75"/>
      <c r="D10" s="73" t="s">
        <v>110</v>
      </c>
      <c r="E10" s="74" t="s">
        <v>120</v>
      </c>
      <c r="F10" s="73" t="s">
        <v>130</v>
      </c>
      <c r="G10" s="74" t="s">
        <v>140</v>
      </c>
      <c r="H10" s="75"/>
      <c r="I10" s="76"/>
      <c r="J10" s="77"/>
      <c r="K10" s="78"/>
      <c r="L10" s="79"/>
      <c r="M10" s="69"/>
      <c r="N10" s="70"/>
    </row>
    <row r="11" spans="2:16" x14ac:dyDescent="0.2">
      <c r="B11" s="117">
        <v>42</v>
      </c>
      <c r="C11" s="75"/>
      <c r="D11" s="73" t="s">
        <v>111</v>
      </c>
      <c r="E11" s="74" t="s">
        <v>121</v>
      </c>
      <c r="F11" s="73" t="s">
        <v>131</v>
      </c>
      <c r="G11" s="74" t="s">
        <v>141</v>
      </c>
      <c r="H11" s="75"/>
      <c r="I11" s="76"/>
      <c r="J11" s="77"/>
      <c r="K11" s="78"/>
      <c r="L11" s="79"/>
      <c r="M11" s="69"/>
      <c r="N11" s="70"/>
    </row>
    <row r="12" spans="2:16" x14ac:dyDescent="0.2">
      <c r="B12" s="117">
        <v>48</v>
      </c>
      <c r="C12" s="75"/>
      <c r="D12" s="73" t="s">
        <v>112</v>
      </c>
      <c r="E12" s="74" t="s">
        <v>122</v>
      </c>
      <c r="F12" s="73" t="s">
        <v>132</v>
      </c>
      <c r="G12" s="74" t="s">
        <v>142</v>
      </c>
      <c r="H12" s="75"/>
      <c r="I12" s="76"/>
      <c r="J12" s="77"/>
      <c r="K12" s="78"/>
      <c r="L12" s="79"/>
      <c r="M12" s="69"/>
      <c r="N12" s="70"/>
    </row>
    <row r="13" spans="2:16" x14ac:dyDescent="0.2">
      <c r="B13" s="117">
        <v>49</v>
      </c>
      <c r="C13" s="75"/>
      <c r="D13" s="73" t="s">
        <v>113</v>
      </c>
      <c r="E13" s="74" t="s">
        <v>123</v>
      </c>
      <c r="F13" s="73" t="s">
        <v>133</v>
      </c>
      <c r="G13" s="74" t="s">
        <v>143</v>
      </c>
      <c r="H13" s="75"/>
      <c r="I13" s="76"/>
      <c r="J13" s="77"/>
      <c r="K13" s="78"/>
      <c r="L13" s="79"/>
      <c r="M13" s="69"/>
      <c r="N13" s="70"/>
    </row>
    <row r="14" spans="2:16" x14ac:dyDescent="0.2">
      <c r="B14" s="117">
        <v>44</v>
      </c>
      <c r="C14" s="75"/>
      <c r="D14" s="73" t="s">
        <v>114</v>
      </c>
      <c r="E14" s="74" t="s">
        <v>124</v>
      </c>
      <c r="F14" s="73" t="s">
        <v>134</v>
      </c>
      <c r="G14" s="74" t="s">
        <v>144</v>
      </c>
      <c r="H14" s="75"/>
      <c r="I14" s="76"/>
      <c r="J14" s="77"/>
      <c r="K14" s="78"/>
      <c r="L14" s="79"/>
      <c r="M14" s="69"/>
      <c r="N14" s="70"/>
    </row>
    <row r="15" spans="2:16" x14ac:dyDescent="0.2">
      <c r="B15" s="117">
        <v>47</v>
      </c>
      <c r="C15" s="75"/>
      <c r="D15" s="73" t="s">
        <v>115</v>
      </c>
      <c r="E15" s="74" t="s">
        <v>125</v>
      </c>
      <c r="F15" s="73" t="s">
        <v>135</v>
      </c>
      <c r="G15" s="74" t="s">
        <v>145</v>
      </c>
      <c r="H15" s="75"/>
      <c r="I15" s="76"/>
      <c r="J15" s="77"/>
      <c r="K15" s="78"/>
      <c r="L15" s="79"/>
      <c r="M15" s="69"/>
      <c r="N15" s="70"/>
    </row>
    <row r="16" spans="2:16" x14ac:dyDescent="0.2">
      <c r="B16" s="117"/>
      <c r="C16" s="75"/>
      <c r="D16" s="73"/>
      <c r="E16" s="73"/>
      <c r="F16" s="73"/>
      <c r="G16" s="142"/>
      <c r="H16" s="75"/>
      <c r="I16" s="76"/>
      <c r="J16" s="77"/>
      <c r="K16" s="78"/>
      <c r="L16" s="79"/>
      <c r="M16" s="69"/>
      <c r="N16" s="70"/>
    </row>
    <row r="17" spans="2:14" x14ac:dyDescent="0.2">
      <c r="B17" s="117"/>
      <c r="C17" s="75"/>
      <c r="D17" s="73"/>
      <c r="E17" s="73"/>
      <c r="F17" s="73"/>
      <c r="G17" s="73"/>
      <c r="H17" s="75"/>
      <c r="I17" s="76"/>
      <c r="J17" s="77"/>
      <c r="K17" s="78"/>
      <c r="L17" s="79"/>
      <c r="M17" s="69"/>
      <c r="N17" s="70"/>
    </row>
    <row r="18" spans="2:14" x14ac:dyDescent="0.2">
      <c r="B18" s="117"/>
      <c r="C18" s="75"/>
      <c r="D18" s="73"/>
      <c r="E18" s="73"/>
      <c r="F18" s="73"/>
      <c r="G18" s="73"/>
      <c r="H18" s="75"/>
      <c r="I18" s="76"/>
      <c r="J18" s="77"/>
      <c r="K18" s="78"/>
      <c r="L18" s="79"/>
      <c r="M18" s="69"/>
      <c r="N18" s="70"/>
    </row>
    <row r="19" spans="2:14" ht="12" thickBot="1" x14ac:dyDescent="0.25">
      <c r="B19" s="117"/>
      <c r="C19" s="75"/>
      <c r="D19" s="73"/>
      <c r="E19" s="73"/>
      <c r="F19" s="73"/>
      <c r="G19" s="73"/>
      <c r="H19" s="75"/>
      <c r="I19" s="76"/>
      <c r="J19" s="77"/>
      <c r="K19" s="78"/>
      <c r="L19" s="79"/>
      <c r="M19" s="69"/>
      <c r="N19" s="70"/>
    </row>
    <row r="20" spans="2:14" x14ac:dyDescent="0.2">
      <c r="B20" s="116"/>
      <c r="C20" s="75"/>
      <c r="D20" s="73"/>
      <c r="E20" s="73"/>
      <c r="F20" s="73"/>
      <c r="G20" s="73"/>
      <c r="H20" s="75"/>
      <c r="I20" s="76"/>
      <c r="J20" s="77"/>
      <c r="K20" s="78"/>
      <c r="L20" s="79"/>
      <c r="M20" s="69"/>
      <c r="N20" s="70"/>
    </row>
    <row r="21" spans="2:14" x14ac:dyDescent="0.2">
      <c r="B21" s="117"/>
      <c r="C21" s="75"/>
      <c r="D21" s="73"/>
      <c r="E21" s="73"/>
      <c r="F21" s="73"/>
      <c r="G21" s="73"/>
      <c r="H21" s="75"/>
      <c r="I21" s="76"/>
      <c r="J21" s="77"/>
      <c r="K21" s="78"/>
      <c r="L21" s="79"/>
      <c r="M21" s="69"/>
      <c r="N21" s="70"/>
    </row>
    <row r="22" spans="2:14" x14ac:dyDescent="0.2">
      <c r="B22" s="117"/>
      <c r="C22" s="75"/>
      <c r="D22" s="73"/>
      <c r="E22" s="73"/>
      <c r="F22" s="73"/>
      <c r="G22" s="73"/>
      <c r="H22" s="80"/>
      <c r="I22" s="76"/>
      <c r="J22" s="77"/>
      <c r="K22" s="78"/>
      <c r="L22" s="79"/>
      <c r="M22" s="70"/>
      <c r="N22" s="70"/>
    </row>
    <row r="23" spans="2:14" x14ac:dyDescent="0.2">
      <c r="B23" s="117"/>
      <c r="C23" s="75"/>
      <c r="D23" s="73"/>
      <c r="E23" s="73"/>
      <c r="F23" s="73"/>
      <c r="G23" s="73"/>
      <c r="H23" s="80"/>
      <c r="I23" s="76"/>
      <c r="J23" s="77"/>
      <c r="K23" s="78"/>
      <c r="L23" s="79"/>
      <c r="M23" s="70"/>
      <c r="N23" s="70"/>
    </row>
    <row r="24" spans="2:14" x14ac:dyDescent="0.2">
      <c r="B24" s="117"/>
      <c r="C24" s="75"/>
      <c r="D24" s="73"/>
      <c r="E24" s="73"/>
      <c r="F24" s="73"/>
      <c r="G24" s="73"/>
      <c r="H24" s="80"/>
      <c r="I24" s="76"/>
      <c r="J24" s="77"/>
      <c r="K24" s="78"/>
      <c r="L24" s="79"/>
      <c r="M24" s="70"/>
      <c r="N24" s="70"/>
    </row>
    <row r="25" spans="2:14" x14ac:dyDescent="0.2">
      <c r="B25" s="117"/>
      <c r="C25" s="75"/>
      <c r="D25" s="73"/>
      <c r="E25" s="73"/>
      <c r="F25" s="73"/>
      <c r="G25" s="73"/>
      <c r="H25" s="80"/>
      <c r="I25" s="76"/>
      <c r="J25" s="77"/>
      <c r="K25" s="78"/>
      <c r="L25" s="79"/>
      <c r="M25" s="70"/>
      <c r="N25" s="70"/>
    </row>
    <row r="26" spans="2:14" x14ac:dyDescent="0.2">
      <c r="B26" s="117"/>
      <c r="C26" s="75"/>
      <c r="D26" s="73"/>
      <c r="E26" s="73"/>
      <c r="F26" s="73"/>
      <c r="G26" s="73"/>
      <c r="H26" s="80"/>
      <c r="I26" s="76"/>
      <c r="J26" s="77"/>
      <c r="K26" s="78"/>
      <c r="L26" s="79"/>
      <c r="M26" s="70"/>
      <c r="N26" s="70"/>
    </row>
    <row r="27" spans="2:14" x14ac:dyDescent="0.2">
      <c r="B27" s="117"/>
      <c r="C27" s="75"/>
      <c r="D27" s="73"/>
      <c r="E27" s="73"/>
      <c r="F27" s="73"/>
      <c r="G27" s="73"/>
      <c r="H27" s="80"/>
      <c r="I27" s="76"/>
      <c r="J27" s="77"/>
      <c r="K27" s="78"/>
      <c r="L27" s="79"/>
      <c r="M27" s="70"/>
      <c r="N27" s="70"/>
    </row>
    <row r="28" spans="2:14" x14ac:dyDescent="0.2">
      <c r="B28" s="117"/>
      <c r="C28" s="75"/>
      <c r="D28" s="73"/>
      <c r="E28" s="73"/>
      <c r="F28" s="73"/>
      <c r="G28" s="73"/>
      <c r="H28" s="80"/>
      <c r="I28" s="76"/>
      <c r="J28" s="77"/>
      <c r="K28" s="78"/>
      <c r="L28" s="79"/>
      <c r="M28" s="70"/>
      <c r="N28" s="70"/>
    </row>
    <row r="29" spans="2:14" x14ac:dyDescent="0.2">
      <c r="B29" s="117"/>
      <c r="C29" s="75"/>
      <c r="D29" s="73"/>
      <c r="E29" s="73"/>
      <c r="F29" s="73"/>
      <c r="G29" s="73"/>
      <c r="H29" s="80"/>
      <c r="I29" s="76"/>
      <c r="J29" s="77"/>
      <c r="K29" s="78"/>
      <c r="L29" s="79"/>
      <c r="M29" s="70"/>
      <c r="N29" s="70"/>
    </row>
    <row r="30" spans="2:14" x14ac:dyDescent="0.2">
      <c r="B30" s="117"/>
      <c r="C30" s="75"/>
      <c r="D30" s="73"/>
      <c r="E30" s="73"/>
      <c r="F30" s="73"/>
      <c r="G30" s="73"/>
      <c r="H30" s="80"/>
      <c r="I30" s="76"/>
      <c r="J30" s="77"/>
      <c r="K30" s="78"/>
      <c r="L30" s="79"/>
      <c r="M30" s="70"/>
      <c r="N30" s="70"/>
    </row>
    <row r="31" spans="2:14" x14ac:dyDescent="0.2">
      <c r="B31" s="117"/>
      <c r="C31" s="75"/>
      <c r="D31" s="73"/>
      <c r="E31" s="73"/>
      <c r="F31" s="73"/>
      <c r="G31" s="73"/>
      <c r="H31" s="80"/>
      <c r="I31" s="76"/>
      <c r="J31" s="77"/>
      <c r="K31" s="78"/>
      <c r="L31" s="79"/>
      <c r="M31" s="70"/>
      <c r="N31" s="70"/>
    </row>
    <row r="32" spans="2:14" x14ac:dyDescent="0.2">
      <c r="B32" s="117"/>
      <c r="C32" s="75"/>
      <c r="D32" s="73"/>
      <c r="E32" s="73"/>
      <c r="F32" s="73"/>
      <c r="G32" s="73"/>
      <c r="H32" s="80"/>
      <c r="I32" s="76"/>
      <c r="J32" s="77"/>
      <c r="K32" s="78"/>
      <c r="L32" s="79"/>
      <c r="M32" s="70"/>
      <c r="N32" s="70"/>
    </row>
    <row r="33" spans="2:14" x14ac:dyDescent="0.2">
      <c r="B33" s="117"/>
      <c r="C33" s="75"/>
      <c r="D33" s="73"/>
      <c r="E33" s="73"/>
      <c r="F33" s="73"/>
      <c r="G33" s="73"/>
      <c r="H33" s="80"/>
      <c r="I33" s="76"/>
      <c r="J33" s="77"/>
      <c r="K33" s="78"/>
      <c r="L33" s="79"/>
      <c r="M33" s="70"/>
      <c r="N33" s="70"/>
    </row>
    <row r="34" spans="2:14" x14ac:dyDescent="0.2">
      <c r="B34" s="117"/>
      <c r="C34" s="75"/>
      <c r="D34" s="73"/>
      <c r="E34" s="73"/>
      <c r="F34" s="73"/>
      <c r="G34" s="73"/>
      <c r="H34" s="80"/>
      <c r="I34" s="76"/>
      <c r="J34" s="77"/>
      <c r="K34" s="78"/>
      <c r="L34" s="79"/>
      <c r="M34" s="70"/>
      <c r="N34" s="70"/>
    </row>
    <row r="35" spans="2:14" x14ac:dyDescent="0.2">
      <c r="B35" s="117"/>
      <c r="C35" s="75"/>
      <c r="D35" s="73"/>
      <c r="E35" s="73"/>
      <c r="F35" s="73"/>
      <c r="G35" s="73"/>
      <c r="H35" s="80"/>
      <c r="I35" s="76"/>
      <c r="J35" s="77"/>
      <c r="K35" s="78"/>
      <c r="L35" s="79"/>
      <c r="M35" s="70"/>
      <c r="N35" s="70"/>
    </row>
    <row r="36" spans="2:14" x14ac:dyDescent="0.2">
      <c r="B36" s="117"/>
      <c r="C36" s="75"/>
      <c r="D36" s="73"/>
      <c r="E36" s="73"/>
      <c r="F36" s="73"/>
      <c r="G36" s="73"/>
      <c r="H36" s="80"/>
      <c r="I36" s="76"/>
      <c r="J36" s="77"/>
      <c r="K36" s="78"/>
      <c r="L36" s="79"/>
      <c r="M36" s="70"/>
      <c r="N36" s="70"/>
    </row>
    <row r="37" spans="2:14" x14ac:dyDescent="0.2">
      <c r="B37" s="117"/>
      <c r="C37" s="75"/>
      <c r="D37" s="73"/>
      <c r="E37" s="73"/>
      <c r="F37" s="73"/>
      <c r="G37" s="73"/>
      <c r="H37" s="80"/>
      <c r="I37" s="76"/>
      <c r="J37" s="77"/>
      <c r="K37" s="78"/>
      <c r="L37" s="79"/>
      <c r="M37" s="70"/>
      <c r="N37" s="70"/>
    </row>
    <row r="38" spans="2:14" x14ac:dyDescent="0.2">
      <c r="B38" s="117"/>
      <c r="C38" s="75"/>
      <c r="D38" s="73"/>
      <c r="E38" s="73"/>
      <c r="F38" s="73"/>
      <c r="G38" s="73"/>
      <c r="H38" s="80"/>
      <c r="I38" s="76"/>
      <c r="J38" s="77"/>
      <c r="K38" s="78"/>
      <c r="L38" s="79"/>
      <c r="M38" s="70"/>
      <c r="N38" s="70"/>
    </row>
    <row r="39" spans="2:14" x14ac:dyDescent="0.2">
      <c r="B39" s="117"/>
      <c r="C39" s="75"/>
      <c r="D39" s="73"/>
      <c r="E39" s="73"/>
      <c r="F39" s="73"/>
      <c r="G39" s="73"/>
      <c r="H39" s="80"/>
      <c r="I39" s="76"/>
      <c r="J39" s="77"/>
      <c r="K39" s="78"/>
      <c r="L39" s="79"/>
      <c r="M39" s="70"/>
      <c r="N39" s="70"/>
    </row>
    <row r="40" spans="2:14" x14ac:dyDescent="0.2">
      <c r="B40" s="117"/>
      <c r="C40" s="75"/>
      <c r="D40" s="73"/>
      <c r="E40" s="73"/>
      <c r="F40" s="73"/>
      <c r="G40" s="73"/>
      <c r="H40" s="80"/>
      <c r="I40" s="76"/>
      <c r="J40" s="77"/>
      <c r="K40" s="78"/>
      <c r="L40" s="79"/>
      <c r="M40" s="70"/>
      <c r="N40" s="70"/>
    </row>
    <row r="41" spans="2:14" x14ac:dyDescent="0.2">
      <c r="B41" s="117"/>
      <c r="C41" s="75"/>
      <c r="D41" s="73"/>
      <c r="E41" s="73"/>
      <c r="F41" s="73"/>
      <c r="G41" s="73"/>
      <c r="H41" s="80"/>
      <c r="I41" s="76"/>
      <c r="J41" s="77"/>
      <c r="K41" s="78"/>
      <c r="L41" s="79"/>
      <c r="M41" s="70"/>
      <c r="N41" s="70"/>
    </row>
    <row r="42" spans="2:14" x14ac:dyDescent="0.2">
      <c r="B42" s="117"/>
      <c r="C42" s="75"/>
      <c r="D42" s="73"/>
      <c r="E42" s="73"/>
      <c r="F42" s="73"/>
      <c r="G42" s="73"/>
      <c r="H42" s="80"/>
      <c r="I42" s="76"/>
      <c r="J42" s="77"/>
      <c r="K42" s="78"/>
      <c r="L42" s="79"/>
      <c r="M42" s="70"/>
      <c r="N42" s="70"/>
    </row>
    <row r="43" spans="2:14" x14ac:dyDescent="0.2">
      <c r="B43" s="117"/>
      <c r="C43" s="75"/>
      <c r="D43" s="73"/>
      <c r="E43" s="73"/>
      <c r="F43" s="73"/>
      <c r="G43" s="73"/>
      <c r="H43" s="80"/>
      <c r="I43" s="76"/>
      <c r="J43" s="77"/>
      <c r="K43" s="78"/>
      <c r="L43" s="79"/>
      <c r="M43" s="70"/>
      <c r="N43" s="70"/>
    </row>
    <row r="44" spans="2:14" x14ac:dyDescent="0.2">
      <c r="B44" s="117"/>
      <c r="C44" s="75"/>
      <c r="D44" s="73"/>
      <c r="E44" s="73"/>
      <c r="F44" s="73"/>
      <c r="G44" s="73"/>
      <c r="H44" s="80"/>
      <c r="I44" s="76"/>
      <c r="J44" s="77"/>
      <c r="K44" s="78"/>
      <c r="L44" s="79"/>
      <c r="M44" s="70"/>
      <c r="N44" s="70"/>
    </row>
    <row r="45" spans="2:14" x14ac:dyDescent="0.2">
      <c r="B45" s="117"/>
      <c r="C45" s="75"/>
      <c r="D45" s="73"/>
      <c r="E45" s="73"/>
      <c r="F45" s="73"/>
      <c r="G45" s="73"/>
      <c r="H45" s="73"/>
      <c r="I45" s="73"/>
      <c r="J45" s="73"/>
      <c r="K45" s="73"/>
      <c r="L45" s="73"/>
    </row>
    <row r="46" spans="2:14" x14ac:dyDescent="0.2">
      <c r="B46" s="117"/>
      <c r="C46" s="73"/>
      <c r="D46" s="73"/>
      <c r="E46" s="73"/>
      <c r="F46" s="73"/>
      <c r="G46" s="73"/>
      <c r="H46" s="73"/>
      <c r="I46" s="73"/>
      <c r="J46" s="73"/>
      <c r="K46" s="73"/>
      <c r="L46" s="73"/>
    </row>
    <row r="47" spans="2:14" x14ac:dyDescent="0.2">
      <c r="B47" s="117"/>
      <c r="C47" s="73"/>
      <c r="D47" s="73"/>
      <c r="E47" s="73"/>
      <c r="F47" s="73"/>
      <c r="G47" s="73"/>
      <c r="H47" s="73"/>
      <c r="I47" s="73"/>
      <c r="J47" s="73"/>
      <c r="K47" s="73"/>
      <c r="L47" s="73"/>
    </row>
    <row r="48" spans="2:14" x14ac:dyDescent="0.2">
      <c r="B48" s="117"/>
      <c r="C48" s="73"/>
      <c r="D48" s="73"/>
      <c r="E48" s="73"/>
      <c r="F48" s="73"/>
      <c r="G48" s="73"/>
      <c r="H48" s="73"/>
      <c r="I48" s="73"/>
      <c r="J48" s="73"/>
      <c r="K48" s="73"/>
      <c r="L48" s="73"/>
    </row>
    <row r="49" spans="2:12" x14ac:dyDescent="0.2">
      <c r="B49" s="117"/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2:12" x14ac:dyDescent="0.2">
      <c r="B50" s="117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2:12" x14ac:dyDescent="0.2">
      <c r="B51" s="117"/>
      <c r="C51" s="73"/>
      <c r="D51" s="73"/>
      <c r="E51" s="73"/>
      <c r="F51" s="73"/>
      <c r="G51" s="73"/>
      <c r="H51" s="73"/>
      <c r="I51" s="73"/>
      <c r="J51" s="73"/>
      <c r="K51" s="73"/>
      <c r="L51" s="73"/>
    </row>
    <row r="52" spans="2:12" x14ac:dyDescent="0.2">
      <c r="B52" s="117"/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2:12" x14ac:dyDescent="0.2">
      <c r="B53" s="117"/>
      <c r="C53" s="73"/>
      <c r="D53" s="73"/>
      <c r="E53" s="73"/>
      <c r="F53" s="73"/>
      <c r="G53" s="73"/>
      <c r="H53" s="73"/>
      <c r="I53" s="73"/>
      <c r="J53" s="73"/>
      <c r="K53" s="73"/>
      <c r="L53" s="73"/>
    </row>
    <row r="54" spans="2:12" x14ac:dyDescent="0.2">
      <c r="B54" s="117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2:12" x14ac:dyDescent="0.2">
      <c r="B55" s="117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2:12" x14ac:dyDescent="0.2">
      <c r="B56" s="117"/>
      <c r="C56" s="73"/>
      <c r="D56" s="73"/>
      <c r="E56" s="73"/>
      <c r="F56" s="73"/>
      <c r="G56" s="73"/>
      <c r="H56" s="73"/>
      <c r="I56" s="73"/>
      <c r="J56" s="73"/>
      <c r="K56" s="73"/>
      <c r="L56" s="73"/>
    </row>
    <row r="57" spans="2:12" x14ac:dyDescent="0.2">
      <c r="B57" s="117"/>
      <c r="C57" s="73"/>
      <c r="D57" s="73"/>
      <c r="E57" s="73"/>
      <c r="F57" s="73"/>
      <c r="G57" s="73"/>
      <c r="H57" s="73"/>
      <c r="I57" s="73"/>
      <c r="J57" s="73"/>
      <c r="K57" s="73"/>
      <c r="L57" s="73"/>
    </row>
    <row r="58" spans="2:12" x14ac:dyDescent="0.2">
      <c r="B58" s="117"/>
      <c r="C58" s="73"/>
      <c r="D58" s="73"/>
      <c r="E58" s="73"/>
      <c r="F58" s="73"/>
      <c r="G58" s="73"/>
      <c r="H58" s="73"/>
      <c r="I58" s="73"/>
      <c r="J58" s="73"/>
      <c r="K58" s="73"/>
      <c r="L58" s="73"/>
    </row>
    <row r="59" spans="2:12" x14ac:dyDescent="0.2">
      <c r="B59" s="117"/>
      <c r="C59" s="73"/>
      <c r="D59" s="73"/>
      <c r="E59" s="73"/>
      <c r="F59" s="73"/>
      <c r="G59" s="73"/>
      <c r="H59" s="73"/>
      <c r="I59" s="73"/>
      <c r="J59" s="73"/>
      <c r="K59" s="73"/>
      <c r="L59" s="73"/>
    </row>
    <row r="60" spans="2:12" x14ac:dyDescent="0.2">
      <c r="B60" s="117"/>
      <c r="C60" s="73"/>
      <c r="D60" s="73"/>
      <c r="E60" s="73"/>
      <c r="F60" s="73"/>
      <c r="G60" s="73"/>
      <c r="H60" s="73"/>
      <c r="I60" s="73"/>
      <c r="J60" s="73"/>
      <c r="K60" s="73"/>
      <c r="L60" s="73"/>
    </row>
    <row r="61" spans="2:12" x14ac:dyDescent="0.2">
      <c r="B61" s="117"/>
      <c r="C61" s="73"/>
      <c r="D61" s="73"/>
      <c r="E61" s="73"/>
      <c r="F61" s="73"/>
      <c r="G61" s="73"/>
      <c r="H61" s="73"/>
      <c r="I61" s="73"/>
      <c r="J61" s="73"/>
      <c r="K61" s="73"/>
      <c r="L61" s="73"/>
    </row>
    <row r="62" spans="2:12" x14ac:dyDescent="0.2">
      <c r="B62" s="117"/>
      <c r="C62" s="73"/>
      <c r="D62" s="73"/>
      <c r="E62" s="73"/>
      <c r="F62" s="73"/>
      <c r="G62" s="73"/>
      <c r="H62" s="73"/>
      <c r="I62" s="73"/>
      <c r="J62" s="73"/>
      <c r="K62" s="73"/>
      <c r="L62" s="73"/>
    </row>
    <row r="63" spans="2:12" x14ac:dyDescent="0.2">
      <c r="B63" s="117"/>
      <c r="C63" s="73"/>
      <c r="D63" s="73"/>
      <c r="E63" s="73"/>
      <c r="F63" s="73"/>
      <c r="G63" s="73"/>
      <c r="H63" s="73"/>
      <c r="I63" s="73"/>
      <c r="J63" s="73"/>
      <c r="K63" s="73"/>
      <c r="L63" s="73"/>
    </row>
    <row r="64" spans="2:12" x14ac:dyDescent="0.2">
      <c r="B64" s="117"/>
      <c r="C64" s="73"/>
      <c r="D64" s="73"/>
      <c r="E64" s="73"/>
      <c r="F64" s="73"/>
      <c r="G64" s="73"/>
      <c r="H64" s="73"/>
      <c r="I64" s="73"/>
      <c r="J64" s="73"/>
      <c r="K64" s="73"/>
      <c r="L64" s="73"/>
    </row>
    <row r="65" spans="2:12" x14ac:dyDescent="0.2">
      <c r="B65" s="117"/>
      <c r="C65" s="73"/>
      <c r="D65" s="73"/>
      <c r="E65" s="73"/>
      <c r="F65" s="73"/>
      <c r="G65" s="73"/>
      <c r="H65" s="73"/>
      <c r="I65" s="73"/>
      <c r="J65" s="73"/>
      <c r="K65" s="73"/>
      <c r="L65" s="73"/>
    </row>
    <row r="66" spans="2:12" x14ac:dyDescent="0.2">
      <c r="B66" s="117"/>
      <c r="C66" s="73"/>
      <c r="D66" s="73"/>
      <c r="E66" s="73"/>
      <c r="F66" s="73"/>
      <c r="G66" s="73"/>
      <c r="H66" s="73"/>
      <c r="I66" s="73"/>
      <c r="J66" s="73"/>
      <c r="K66" s="73"/>
      <c r="L66" s="73"/>
    </row>
    <row r="67" spans="2:12" x14ac:dyDescent="0.2">
      <c r="B67" s="117"/>
      <c r="C67" s="73"/>
      <c r="D67" s="73"/>
      <c r="E67" s="73"/>
      <c r="F67" s="73"/>
      <c r="G67" s="73"/>
      <c r="H67" s="73"/>
      <c r="I67" s="73"/>
      <c r="J67" s="73"/>
      <c r="K67" s="73"/>
      <c r="L67" s="73"/>
    </row>
    <row r="68" spans="2:12" x14ac:dyDescent="0.2">
      <c r="B68" s="117"/>
      <c r="C68" s="73"/>
      <c r="D68" s="73"/>
      <c r="E68" s="73"/>
      <c r="F68" s="73"/>
      <c r="G68" s="73"/>
      <c r="H68" s="73"/>
      <c r="I68" s="73"/>
      <c r="J68" s="73"/>
      <c r="K68" s="73"/>
      <c r="L68" s="73"/>
    </row>
    <row r="69" spans="2:12" x14ac:dyDescent="0.2">
      <c r="B69" s="117"/>
      <c r="C69" s="73"/>
      <c r="D69" s="73"/>
      <c r="E69" s="73"/>
      <c r="F69" s="73"/>
      <c r="G69" s="73"/>
      <c r="H69" s="73"/>
      <c r="I69" s="73"/>
      <c r="J69" s="73"/>
      <c r="K69" s="73"/>
      <c r="L69" s="73"/>
    </row>
    <row r="70" spans="2:12" x14ac:dyDescent="0.2">
      <c r="B70" s="117"/>
      <c r="C70" s="73"/>
      <c r="D70" s="73"/>
      <c r="E70" s="73"/>
      <c r="F70" s="73"/>
      <c r="G70" s="73"/>
      <c r="H70" s="73"/>
      <c r="I70" s="73"/>
      <c r="J70" s="73"/>
      <c r="K70" s="73"/>
      <c r="L70" s="73"/>
    </row>
    <row r="71" spans="2:12" x14ac:dyDescent="0.2">
      <c r="B71" s="117"/>
      <c r="C71" s="73"/>
      <c r="D71" s="73"/>
      <c r="E71" s="73"/>
      <c r="F71" s="73"/>
      <c r="G71" s="73"/>
      <c r="H71" s="73"/>
      <c r="I71" s="73"/>
      <c r="J71" s="73"/>
      <c r="K71" s="73"/>
      <c r="L71" s="73"/>
    </row>
    <row r="72" spans="2:12" x14ac:dyDescent="0.2">
      <c r="B72" s="117"/>
      <c r="C72" s="73"/>
      <c r="D72" s="73"/>
      <c r="E72" s="73"/>
      <c r="F72" s="73"/>
      <c r="G72" s="73"/>
      <c r="H72" s="73"/>
      <c r="I72" s="73"/>
      <c r="J72" s="73"/>
      <c r="K72" s="73"/>
      <c r="L72" s="73"/>
    </row>
    <row r="73" spans="2:12" x14ac:dyDescent="0.2">
      <c r="B73" s="117"/>
      <c r="C73" s="73"/>
      <c r="D73" s="73"/>
      <c r="E73" s="73"/>
      <c r="F73" s="73"/>
      <c r="G73" s="73"/>
      <c r="H73" s="73"/>
      <c r="I73" s="73"/>
      <c r="J73" s="73"/>
      <c r="K73" s="73"/>
      <c r="L73" s="73"/>
    </row>
    <row r="74" spans="2:12" x14ac:dyDescent="0.2">
      <c r="B74" s="117"/>
      <c r="C74" s="73"/>
      <c r="D74" s="73"/>
      <c r="E74" s="73"/>
      <c r="F74" s="73"/>
      <c r="G74" s="73"/>
      <c r="H74" s="73"/>
      <c r="I74" s="73"/>
      <c r="J74" s="73"/>
      <c r="K74" s="73"/>
      <c r="L74" s="73"/>
    </row>
    <row r="75" spans="2:12" x14ac:dyDescent="0.2">
      <c r="B75" s="117"/>
      <c r="C75" s="73"/>
      <c r="D75" s="73"/>
      <c r="E75" s="73"/>
      <c r="F75" s="73"/>
      <c r="G75" s="73"/>
      <c r="H75" s="73"/>
      <c r="I75" s="73"/>
      <c r="J75" s="73"/>
      <c r="K75" s="73"/>
      <c r="L75" s="73"/>
    </row>
    <row r="76" spans="2:12" x14ac:dyDescent="0.2">
      <c r="B76" s="117"/>
      <c r="C76" s="73"/>
      <c r="D76" s="73"/>
      <c r="E76" s="73"/>
      <c r="F76" s="73"/>
      <c r="G76" s="73"/>
      <c r="H76" s="73"/>
      <c r="I76" s="73"/>
      <c r="J76" s="73"/>
      <c r="K76" s="73"/>
      <c r="L76" s="73"/>
    </row>
    <row r="77" spans="2:12" x14ac:dyDescent="0.2">
      <c r="B77" s="117"/>
      <c r="C77" s="73"/>
      <c r="D77" s="73"/>
      <c r="E77" s="73"/>
      <c r="F77" s="73"/>
      <c r="G77" s="73"/>
      <c r="H77" s="73"/>
      <c r="I77" s="73"/>
      <c r="J77" s="73"/>
      <c r="K77" s="73"/>
      <c r="L77" s="73"/>
    </row>
    <row r="78" spans="2:12" x14ac:dyDescent="0.2">
      <c r="B78" s="117"/>
      <c r="C78" s="73"/>
      <c r="D78" s="73"/>
      <c r="E78" s="73"/>
      <c r="F78" s="73"/>
      <c r="G78" s="73"/>
      <c r="H78" s="73"/>
      <c r="I78" s="73"/>
      <c r="J78" s="73"/>
      <c r="K78" s="73"/>
      <c r="L78" s="73"/>
    </row>
    <row r="79" spans="2:12" x14ac:dyDescent="0.2">
      <c r="B79" s="117"/>
      <c r="C79" s="73"/>
      <c r="D79" s="73"/>
      <c r="E79" s="73"/>
      <c r="F79" s="73"/>
      <c r="G79" s="73"/>
      <c r="H79" s="73"/>
      <c r="I79" s="73"/>
      <c r="J79" s="73"/>
      <c r="K79" s="73"/>
      <c r="L79" s="73"/>
    </row>
    <row r="80" spans="2:12" x14ac:dyDescent="0.2">
      <c r="B80" s="117"/>
      <c r="C80" s="73"/>
      <c r="D80" s="73"/>
      <c r="E80" s="73"/>
      <c r="F80" s="73"/>
      <c r="G80" s="73"/>
      <c r="H80" s="73"/>
      <c r="I80" s="73"/>
      <c r="J80" s="73"/>
      <c r="K80" s="73"/>
      <c r="L80" s="73"/>
    </row>
    <row r="81" spans="2:12" x14ac:dyDescent="0.2">
      <c r="B81" s="117"/>
      <c r="C81" s="73"/>
      <c r="D81" s="73"/>
      <c r="E81" s="73"/>
      <c r="F81" s="73"/>
      <c r="G81" s="73"/>
      <c r="H81" s="73"/>
      <c r="I81" s="73"/>
      <c r="J81" s="73"/>
      <c r="K81" s="73"/>
      <c r="L81" s="73"/>
    </row>
    <row r="82" spans="2:12" x14ac:dyDescent="0.2">
      <c r="B82" s="117"/>
      <c r="C82" s="73"/>
      <c r="D82" s="73"/>
      <c r="E82" s="73"/>
      <c r="F82" s="73"/>
      <c r="G82" s="73"/>
      <c r="H82" s="73"/>
      <c r="I82" s="73"/>
      <c r="J82" s="73"/>
      <c r="K82" s="73"/>
      <c r="L82" s="73"/>
    </row>
    <row r="83" spans="2:12" x14ac:dyDescent="0.2">
      <c r="B83" s="117"/>
      <c r="C83" s="73"/>
      <c r="D83" s="73"/>
      <c r="E83" s="73"/>
      <c r="F83" s="73"/>
      <c r="G83" s="73"/>
      <c r="H83" s="73"/>
      <c r="I83" s="73"/>
      <c r="J83" s="73"/>
      <c r="K83" s="73"/>
      <c r="L83" s="73"/>
    </row>
    <row r="84" spans="2:12" x14ac:dyDescent="0.2">
      <c r="B84" s="117"/>
      <c r="C84" s="73"/>
      <c r="D84" s="73"/>
      <c r="E84" s="73"/>
      <c r="F84" s="73"/>
      <c r="G84" s="73"/>
      <c r="H84" s="73"/>
      <c r="I84" s="73"/>
      <c r="J84" s="73"/>
      <c r="K84" s="73"/>
      <c r="L84" s="73"/>
    </row>
    <row r="85" spans="2:12" x14ac:dyDescent="0.2">
      <c r="B85" s="117"/>
      <c r="C85" s="73"/>
      <c r="D85" s="73"/>
      <c r="E85" s="73"/>
      <c r="F85" s="73"/>
      <c r="G85" s="73"/>
      <c r="H85" s="73"/>
      <c r="I85" s="73"/>
      <c r="J85" s="73"/>
      <c r="K85" s="73"/>
      <c r="L85" s="73"/>
    </row>
    <row r="86" spans="2:12" x14ac:dyDescent="0.2">
      <c r="B86" s="117"/>
      <c r="C86" s="73"/>
      <c r="D86" s="73"/>
      <c r="E86" s="73"/>
      <c r="F86" s="73"/>
      <c r="G86" s="73"/>
      <c r="H86" s="73"/>
      <c r="I86" s="73"/>
      <c r="J86" s="73"/>
      <c r="K86" s="73"/>
      <c r="L86" s="73"/>
    </row>
    <row r="87" spans="2:12" x14ac:dyDescent="0.2">
      <c r="B87" s="117"/>
      <c r="C87" s="73"/>
      <c r="D87" s="73"/>
      <c r="E87" s="73"/>
      <c r="F87" s="73"/>
      <c r="G87" s="73"/>
      <c r="H87" s="73"/>
      <c r="I87" s="73"/>
      <c r="J87" s="73"/>
      <c r="K87" s="73"/>
      <c r="L87" s="73"/>
    </row>
    <row r="88" spans="2:12" x14ac:dyDescent="0.2">
      <c r="B88" s="117"/>
      <c r="C88" s="73"/>
      <c r="D88" s="73"/>
      <c r="E88" s="73"/>
      <c r="F88" s="73"/>
      <c r="G88" s="73"/>
      <c r="H88" s="73"/>
      <c r="I88" s="73"/>
      <c r="J88" s="73"/>
      <c r="K88" s="73"/>
      <c r="L88" s="73"/>
    </row>
    <row r="89" spans="2:12" x14ac:dyDescent="0.2">
      <c r="B89" s="117"/>
      <c r="C89" s="73"/>
      <c r="D89" s="73"/>
      <c r="E89" s="73"/>
      <c r="F89" s="73"/>
      <c r="G89" s="73"/>
      <c r="H89" s="73"/>
      <c r="I89" s="73"/>
      <c r="J89" s="73"/>
      <c r="K89" s="73"/>
      <c r="L89" s="73"/>
    </row>
    <row r="90" spans="2:12" x14ac:dyDescent="0.2">
      <c r="B90" s="117"/>
      <c r="C90" s="73"/>
      <c r="D90" s="73"/>
      <c r="E90" s="73"/>
      <c r="F90" s="73"/>
      <c r="G90" s="73"/>
      <c r="H90" s="73"/>
      <c r="I90" s="73"/>
      <c r="J90" s="73"/>
      <c r="K90" s="73"/>
      <c r="L90" s="73"/>
    </row>
    <row r="91" spans="2:12" x14ac:dyDescent="0.2">
      <c r="B91" s="117"/>
      <c r="C91" s="73"/>
      <c r="D91" s="73"/>
      <c r="E91" s="73"/>
      <c r="F91" s="73"/>
      <c r="G91" s="73"/>
      <c r="H91" s="73"/>
      <c r="I91" s="73"/>
      <c r="J91" s="73"/>
      <c r="K91" s="73"/>
      <c r="L91" s="73"/>
    </row>
    <row r="92" spans="2:12" x14ac:dyDescent="0.2">
      <c r="B92" s="117"/>
      <c r="C92" s="73"/>
      <c r="D92" s="73"/>
      <c r="E92" s="73"/>
      <c r="F92" s="73"/>
      <c r="G92" s="73"/>
      <c r="H92" s="73"/>
      <c r="I92" s="73"/>
      <c r="J92" s="73"/>
      <c r="K92" s="73"/>
      <c r="L92" s="73"/>
    </row>
    <row r="93" spans="2:12" x14ac:dyDescent="0.2">
      <c r="B93" s="117"/>
      <c r="C93" s="73"/>
      <c r="D93" s="73"/>
      <c r="E93" s="73"/>
      <c r="F93" s="73"/>
      <c r="G93" s="73"/>
      <c r="H93" s="73"/>
      <c r="I93" s="73"/>
      <c r="J93" s="73"/>
      <c r="K93" s="73"/>
      <c r="L93" s="73"/>
    </row>
    <row r="94" spans="2:12" x14ac:dyDescent="0.2">
      <c r="B94" s="117"/>
      <c r="C94" s="73"/>
      <c r="D94" s="73"/>
      <c r="E94" s="73"/>
      <c r="F94" s="73"/>
      <c r="G94" s="73"/>
      <c r="H94" s="73"/>
      <c r="I94" s="73"/>
      <c r="J94" s="73"/>
      <c r="K94" s="73"/>
      <c r="L94" s="73"/>
    </row>
    <row r="95" spans="2:12" x14ac:dyDescent="0.2">
      <c r="B95" s="117"/>
      <c r="C95" s="73"/>
      <c r="D95" s="73"/>
      <c r="E95" s="73"/>
      <c r="F95" s="73"/>
      <c r="G95" s="73"/>
      <c r="H95" s="73"/>
      <c r="I95" s="73"/>
      <c r="J95" s="73"/>
      <c r="K95" s="73"/>
      <c r="L95" s="73"/>
    </row>
    <row r="96" spans="2:12" x14ac:dyDescent="0.2">
      <c r="B96" s="117"/>
      <c r="C96" s="73"/>
      <c r="D96" s="73"/>
      <c r="E96" s="73"/>
      <c r="F96" s="73"/>
      <c r="G96" s="73"/>
      <c r="H96" s="73"/>
      <c r="I96" s="73"/>
      <c r="J96" s="73"/>
      <c r="K96" s="73"/>
      <c r="L96" s="73"/>
    </row>
    <row r="97" spans="2:12" x14ac:dyDescent="0.2">
      <c r="B97" s="117"/>
      <c r="C97" s="73"/>
      <c r="D97" s="73"/>
      <c r="E97" s="73"/>
      <c r="F97" s="73"/>
      <c r="G97" s="73"/>
      <c r="H97" s="73"/>
      <c r="I97" s="73"/>
      <c r="J97" s="73"/>
      <c r="K97" s="73"/>
      <c r="L97" s="73"/>
    </row>
    <row r="98" spans="2:12" x14ac:dyDescent="0.2">
      <c r="B98" s="117"/>
      <c r="C98" s="73"/>
      <c r="D98" s="73"/>
      <c r="E98" s="73"/>
      <c r="F98" s="73"/>
      <c r="G98" s="73"/>
      <c r="H98" s="73"/>
      <c r="I98" s="73"/>
      <c r="J98" s="73"/>
      <c r="K98" s="73"/>
      <c r="L98" s="73"/>
    </row>
    <row r="99" spans="2:12" x14ac:dyDescent="0.2">
      <c r="B99" s="117"/>
      <c r="C99" s="73"/>
      <c r="D99" s="73"/>
      <c r="E99" s="73"/>
      <c r="F99" s="73"/>
      <c r="G99" s="73"/>
      <c r="H99" s="73"/>
      <c r="I99" s="73"/>
      <c r="J99" s="73"/>
      <c r="K99" s="73"/>
      <c r="L99" s="73"/>
    </row>
    <row r="100" spans="2:12" x14ac:dyDescent="0.2">
      <c r="B100" s="117"/>
      <c r="C100" s="73"/>
      <c r="D100" s="73"/>
      <c r="E100" s="73"/>
      <c r="F100" s="73"/>
      <c r="G100" s="73"/>
      <c r="H100" s="73"/>
      <c r="I100" s="73"/>
      <c r="J100" s="73"/>
      <c r="K100" s="73"/>
      <c r="L100" s="73"/>
    </row>
    <row r="101" spans="2:12" x14ac:dyDescent="0.2">
      <c r="B101" s="117"/>
      <c r="C101" s="73"/>
      <c r="D101" s="73"/>
      <c r="E101" s="73"/>
      <c r="F101" s="73"/>
      <c r="G101" s="73"/>
      <c r="H101" s="73"/>
      <c r="I101" s="73"/>
      <c r="J101" s="73"/>
      <c r="K101" s="73"/>
      <c r="L101" s="73"/>
    </row>
    <row r="102" spans="2:12" x14ac:dyDescent="0.2">
      <c r="B102" s="117"/>
      <c r="C102" s="73"/>
      <c r="D102" s="73"/>
      <c r="E102" s="73"/>
      <c r="F102" s="73"/>
      <c r="G102" s="73"/>
      <c r="H102" s="73"/>
      <c r="I102" s="73"/>
      <c r="J102" s="73"/>
      <c r="K102" s="73"/>
      <c r="L102" s="73"/>
    </row>
    <row r="103" spans="2:12" x14ac:dyDescent="0.2">
      <c r="B103" s="117"/>
      <c r="C103" s="73"/>
      <c r="D103" s="73"/>
      <c r="E103" s="73"/>
      <c r="F103" s="73"/>
      <c r="G103" s="73"/>
      <c r="H103" s="73"/>
      <c r="I103" s="73"/>
      <c r="J103" s="73"/>
      <c r="K103" s="73"/>
      <c r="L103" s="73"/>
    </row>
    <row r="104" spans="2:12" ht="12" thickBot="1" x14ac:dyDescent="0.25">
      <c r="B104" s="118"/>
      <c r="C104" s="81"/>
      <c r="D104" s="81"/>
      <c r="E104" s="81"/>
      <c r="F104" s="81"/>
      <c r="G104" s="81"/>
      <c r="H104" s="81"/>
      <c r="I104" s="81"/>
      <c r="J104" s="81"/>
      <c r="K104" s="81"/>
      <c r="L104" s="81"/>
    </row>
    <row r="105" spans="2:12" x14ac:dyDescent="0.2">
      <c r="B105" s="133">
        <f>COUNT(B6:B104)</f>
        <v>10</v>
      </c>
      <c r="C105" s="133" t="s">
        <v>93</v>
      </c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U104"/>
  <sheetViews>
    <sheetView workbookViewId="0">
      <selection activeCell="M14" sqref="M14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21.28515625" style="1" customWidth="1"/>
    <col min="5" max="5" width="13.710937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2:21" s="58" customFormat="1" ht="12" thickBot="1" x14ac:dyDescent="0.25">
      <c r="D1" s="59"/>
    </row>
    <row r="2" spans="2:21" s="58" customFormat="1" ht="20.100000000000001" customHeight="1" x14ac:dyDescent="0.2">
      <c r="B2" s="145" t="str">
        <f>RAID!B2</f>
        <v>RAID DE ARGANTZUN 40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21" s="58" customFormat="1" ht="20.100000000000001" customHeight="1" thickBot="1" x14ac:dyDescent="0.25">
      <c r="B3" s="148" t="str">
        <f>RAID!B3</f>
        <v>ARGANTZUN 40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21" s="58" customFormat="1" x14ac:dyDescent="0.2"/>
    <row r="5" spans="2:21" ht="12.75" customHeight="1" x14ac:dyDescent="0.2">
      <c r="B5" s="1" t="s">
        <v>37</v>
      </c>
      <c r="E5" s="3">
        <f>RAID!$G$6</f>
        <v>0.4375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22</v>
      </c>
    </row>
    <row r="6" spans="2:21" ht="12.75" customHeight="1" x14ac:dyDescent="0.2">
      <c r="B6" s="1" t="s">
        <v>17</v>
      </c>
      <c r="E6" s="3">
        <f ca="1">HLOOKUP(INT($E$8),RAID!$B$14:$AJ$32,12,FALSE)</f>
        <v>0.49861111111111112</v>
      </c>
      <c r="G6" s="4" t="s">
        <v>39</v>
      </c>
      <c r="J6" s="5">
        <f ca="1">HLOOKUP(INT($E$8),RAID!$B$14:$AJ$32,11,FALSE)</f>
        <v>6.1111111111111109E-2</v>
      </c>
      <c r="L6" s="2" t="s">
        <v>40</v>
      </c>
      <c r="M6" s="2"/>
      <c r="N6" s="6">
        <f ca="1">HLOOKUP(INT($E$8),RAID!$B$14:$AJ$32,6,FALSE)</f>
        <v>15</v>
      </c>
    </row>
    <row r="7" spans="2:21" ht="12.75" customHeight="1" x14ac:dyDescent="0.2">
      <c r="B7" s="1" t="s">
        <v>19</v>
      </c>
      <c r="E7" s="3">
        <f ca="1">HLOOKUP(INT($E$8),RAID!$B$14:$AJ$32,16,FALSE)</f>
        <v>0.53935185185185186</v>
      </c>
      <c r="G7" s="4" t="s">
        <v>41</v>
      </c>
      <c r="J7" s="5">
        <f ca="1">HLOOKUP(INT($E$8),RAID!$B$14:$AJ$32,15,FALSE)</f>
        <v>0.10185185185185186</v>
      </c>
      <c r="L7" s="2" t="s">
        <v>42</v>
      </c>
      <c r="M7" s="2"/>
      <c r="N7" s="6">
        <f ca="1">HLOOKUP(INT($E$8),RAID!$B$14:$AJ$32,7,FALSE)</f>
        <v>9</v>
      </c>
    </row>
    <row r="8" spans="2:21" ht="12.75" customHeight="1" x14ac:dyDescent="0.2">
      <c r="B8" s="1" t="s">
        <v>12</v>
      </c>
      <c r="E8" s="132" t="str">
        <f ca="1">RIGHT(CELL("filename",A1),1)</f>
        <v>1</v>
      </c>
      <c r="G8" s="4" t="s">
        <v>43</v>
      </c>
      <c r="J8" s="5">
        <f ca="1">HLOOKUP(INT($E$8),RAID!$B$14:$AJ$32,19,FALSE)</f>
        <v>2.0833333333333332E-2</v>
      </c>
      <c r="M8" s="2"/>
    </row>
    <row r="9" spans="2:21" ht="10.5" customHeight="1" thickBot="1" x14ac:dyDescent="0.25">
      <c r="D9" s="7"/>
    </row>
    <row r="10" spans="2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2:21" x14ac:dyDescent="0.2">
      <c r="B11" s="16">
        <v>40</v>
      </c>
      <c r="C11" s="16"/>
      <c r="D11" s="17" t="s">
        <v>106</v>
      </c>
      <c r="E11" s="17" t="s">
        <v>126</v>
      </c>
      <c r="F11" s="18">
        <v>0.4375</v>
      </c>
      <c r="G11" s="19">
        <v>0.51527777777777783</v>
      </c>
      <c r="H11" s="20">
        <v>0.52071759259259254</v>
      </c>
      <c r="I11" s="21">
        <v>5.439814814814703E-3</v>
      </c>
      <c r="J11" s="22">
        <v>7.7777777777777835E-2</v>
      </c>
      <c r="K11" s="23">
        <v>11.785714285714276</v>
      </c>
      <c r="L11" s="24">
        <v>11.015299026425598</v>
      </c>
      <c r="M11" s="25"/>
      <c r="N11" s="127">
        <v>0.54155092592592591</v>
      </c>
      <c r="O11" s="127"/>
      <c r="P11" s="26">
        <v>0.49861111111111112</v>
      </c>
      <c r="Q11" s="26">
        <v>0.53935185185185186</v>
      </c>
      <c r="R11" s="23">
        <v>11.785714285714276</v>
      </c>
      <c r="S11" s="23">
        <v>11.015299026425598</v>
      </c>
      <c r="T11" s="26">
        <v>0.60266203703703702</v>
      </c>
      <c r="U11" s="26">
        <v>0.64340277777777777</v>
      </c>
    </row>
    <row r="12" spans="2:21" x14ac:dyDescent="0.2">
      <c r="B12" s="16">
        <v>41</v>
      </c>
      <c r="C12" s="16"/>
      <c r="D12" s="16" t="s">
        <v>107</v>
      </c>
      <c r="E12" s="16" t="s">
        <v>127</v>
      </c>
      <c r="F12" s="27">
        <v>0.4375</v>
      </c>
      <c r="G12" s="28">
        <v>0.49936342592592592</v>
      </c>
      <c r="H12" s="29">
        <v>0.50452546296296297</v>
      </c>
      <c r="I12" s="30">
        <v>5.1620370370370483E-3</v>
      </c>
      <c r="J12" s="31">
        <v>6.1863425925925919E-2</v>
      </c>
      <c r="K12" s="32">
        <v>14.817586529466793</v>
      </c>
      <c r="L12" s="33">
        <v>13.676394405111377</v>
      </c>
      <c r="M12" s="34"/>
      <c r="N12" s="128">
        <v>0.52535879629629634</v>
      </c>
      <c r="O12" s="129"/>
      <c r="P12" s="35">
        <v>0.49861111111111112</v>
      </c>
      <c r="Q12" s="35">
        <v>0.53935185185185186</v>
      </c>
      <c r="R12" s="32">
        <v>14.817586529466793</v>
      </c>
      <c r="S12" s="32">
        <v>13.676394405111377</v>
      </c>
      <c r="T12" s="35">
        <v>0.58646990740740745</v>
      </c>
      <c r="U12" s="35">
        <v>0.6272106481481482</v>
      </c>
    </row>
    <row r="13" spans="2:21" x14ac:dyDescent="0.2">
      <c r="B13" s="16">
        <v>45</v>
      </c>
      <c r="C13" s="16"/>
      <c r="D13" s="16" t="s">
        <v>108</v>
      </c>
      <c r="E13" s="16" t="s">
        <v>128</v>
      </c>
      <c r="F13" s="27">
        <v>0.4375</v>
      </c>
      <c r="G13" s="28">
        <v>0.49934027777777779</v>
      </c>
      <c r="H13" s="29">
        <v>0.49993055555555554</v>
      </c>
      <c r="I13" s="30">
        <v>5.9027777777775903E-4</v>
      </c>
      <c r="J13" s="31">
        <v>6.1840277777777786E-2</v>
      </c>
      <c r="K13" s="32">
        <v>14.823133071308252</v>
      </c>
      <c r="L13" s="33">
        <v>14.682981090100114</v>
      </c>
      <c r="M13" s="34"/>
      <c r="N13" s="128">
        <v>0.52076388888888892</v>
      </c>
      <c r="O13" s="129"/>
      <c r="P13" s="35">
        <v>0.49861111111111112</v>
      </c>
      <c r="Q13" s="35">
        <v>0.53935185185185186</v>
      </c>
      <c r="R13" s="32">
        <v>14.823133071308252</v>
      </c>
      <c r="S13" s="32">
        <v>14.682981090100114</v>
      </c>
      <c r="T13" s="35">
        <v>0.58187500000000003</v>
      </c>
      <c r="U13" s="35">
        <v>0.62261574074074078</v>
      </c>
    </row>
    <row r="14" spans="2:21" x14ac:dyDescent="0.2">
      <c r="B14" s="16">
        <v>43</v>
      </c>
      <c r="C14" s="16"/>
      <c r="D14" s="16" t="s">
        <v>109</v>
      </c>
      <c r="E14" s="16" t="s">
        <v>129</v>
      </c>
      <c r="F14" s="27">
        <v>0.4375</v>
      </c>
      <c r="G14" s="28">
        <v>0.49935185185185182</v>
      </c>
      <c r="H14" s="29">
        <v>0.50042824074074077</v>
      </c>
      <c r="I14" s="30">
        <v>1.0763888888889461E-3</v>
      </c>
      <c r="J14" s="31">
        <v>6.1851851851851825E-2</v>
      </c>
      <c r="K14" s="32">
        <v>14.820359281437131</v>
      </c>
      <c r="L14" s="33">
        <v>14.56685672245723</v>
      </c>
      <c r="M14" s="34" t="s">
        <v>146</v>
      </c>
      <c r="N14" s="128" t="s">
        <v>148</v>
      </c>
      <c r="O14" s="129" t="s">
        <v>147</v>
      </c>
      <c r="P14" s="35">
        <v>0.49861111111111112</v>
      </c>
      <c r="Q14" s="35">
        <v>0.53935185185185186</v>
      </c>
      <c r="R14" s="32">
        <v>14.820359281437131</v>
      </c>
      <c r="S14" s="32">
        <v>14.56685672245723</v>
      </c>
      <c r="T14" s="35" t="s">
        <v>148</v>
      </c>
      <c r="U14" s="35" t="s">
        <v>148</v>
      </c>
    </row>
    <row r="15" spans="2:21" x14ac:dyDescent="0.2">
      <c r="B15" s="16">
        <v>46</v>
      </c>
      <c r="C15" s="16"/>
      <c r="D15" s="16" t="s">
        <v>110</v>
      </c>
      <c r="E15" s="16" t="s">
        <v>130</v>
      </c>
      <c r="F15" s="27">
        <v>0.4375</v>
      </c>
      <c r="G15" s="28">
        <v>0.49931712962962965</v>
      </c>
      <c r="H15" s="29">
        <v>0.50039351851851854</v>
      </c>
      <c r="I15" s="30">
        <v>1.0763888888888906E-3</v>
      </c>
      <c r="J15" s="31">
        <v>6.1817129629629652E-2</v>
      </c>
      <c r="K15" s="32">
        <v>14.82868376708481</v>
      </c>
      <c r="L15" s="33">
        <v>14.574898785425095</v>
      </c>
      <c r="M15" s="34"/>
      <c r="N15" s="128">
        <v>0.5212268518518518</v>
      </c>
      <c r="O15" s="129"/>
      <c r="P15" s="35">
        <v>0.49861111111111112</v>
      </c>
      <c r="Q15" s="35">
        <v>0.53935185185185186</v>
      </c>
      <c r="R15" s="32">
        <v>14.82868376708481</v>
      </c>
      <c r="S15" s="32">
        <v>14.574898785425095</v>
      </c>
      <c r="T15" s="35">
        <v>0.58233796296296292</v>
      </c>
      <c r="U15" s="35">
        <v>0.62307870370370366</v>
      </c>
    </row>
    <row r="16" spans="2:21" x14ac:dyDescent="0.2">
      <c r="B16" s="16">
        <v>42</v>
      </c>
      <c r="C16" s="16"/>
      <c r="D16" s="16" t="s">
        <v>111</v>
      </c>
      <c r="E16" s="16" t="s">
        <v>131</v>
      </c>
      <c r="F16" s="27">
        <v>0.4375</v>
      </c>
      <c r="G16" s="28">
        <v>0.49938657407407411</v>
      </c>
      <c r="H16" s="29">
        <v>0.50700231481481484</v>
      </c>
      <c r="I16" s="30">
        <v>7.6157407407407285E-3</v>
      </c>
      <c r="J16" s="31">
        <v>6.1886574074074108E-2</v>
      </c>
      <c r="K16" s="32">
        <v>14.812044136899187</v>
      </c>
      <c r="L16" s="33">
        <v>13.189009159034134</v>
      </c>
      <c r="M16" s="34"/>
      <c r="N16" s="128">
        <v>0.52783564814814821</v>
      </c>
      <c r="O16" s="129"/>
      <c r="P16" s="35">
        <v>0.49861111111111112</v>
      </c>
      <c r="Q16" s="35">
        <v>0.53935185185185186</v>
      </c>
      <c r="R16" s="32">
        <v>14.812044136899187</v>
      </c>
      <c r="S16" s="32">
        <v>13.189009159034134</v>
      </c>
      <c r="T16" s="35">
        <v>0.58894675925925932</v>
      </c>
      <c r="U16" s="35">
        <v>0.62968750000000007</v>
      </c>
    </row>
    <row r="17" spans="2:21" x14ac:dyDescent="0.2">
      <c r="B17" s="16">
        <v>48</v>
      </c>
      <c r="C17" s="16"/>
      <c r="D17" s="16" t="s">
        <v>112</v>
      </c>
      <c r="E17" s="16" t="s">
        <v>132</v>
      </c>
      <c r="F17" s="27">
        <v>0.4375</v>
      </c>
      <c r="G17" s="28">
        <v>0.49932870370370369</v>
      </c>
      <c r="H17" s="29">
        <v>0.50065972222222221</v>
      </c>
      <c r="I17" s="30">
        <v>1.331018518518523E-3</v>
      </c>
      <c r="J17" s="31">
        <v>6.1828703703703691E-2</v>
      </c>
      <c r="K17" s="32">
        <v>14.825907899663051</v>
      </c>
      <c r="L17" s="33">
        <v>14.513468938977461</v>
      </c>
      <c r="M17" s="34" t="s">
        <v>146</v>
      </c>
      <c r="N17" s="128" t="s">
        <v>148</v>
      </c>
      <c r="O17" s="129" t="s">
        <v>147</v>
      </c>
      <c r="P17" s="35">
        <v>0.49861111111111112</v>
      </c>
      <c r="Q17" s="35">
        <v>0.53935185185185186</v>
      </c>
      <c r="R17" s="32">
        <v>14.825907899663051</v>
      </c>
      <c r="S17" s="32">
        <v>14.513468938977461</v>
      </c>
      <c r="T17" s="35" t="s">
        <v>148</v>
      </c>
      <c r="U17" s="35" t="s">
        <v>148</v>
      </c>
    </row>
    <row r="18" spans="2:21" x14ac:dyDescent="0.2">
      <c r="B18" s="16">
        <v>49</v>
      </c>
      <c r="C18" s="16"/>
      <c r="D18" s="16" t="s">
        <v>113</v>
      </c>
      <c r="E18" s="16" t="s">
        <v>133</v>
      </c>
      <c r="F18" s="27">
        <v>0.4375</v>
      </c>
      <c r="G18" s="28">
        <v>0.49937499999999996</v>
      </c>
      <c r="H18" s="29">
        <v>0.50151620370370364</v>
      </c>
      <c r="I18" s="30">
        <v>2.1412037037036868E-3</v>
      </c>
      <c r="J18" s="31">
        <v>6.1874999999999958E-2</v>
      </c>
      <c r="K18" s="32">
        <v>14.814814814814824</v>
      </c>
      <c r="L18" s="33">
        <v>14.31929126740193</v>
      </c>
      <c r="M18" s="34"/>
      <c r="N18" s="128">
        <v>0.52234953703703701</v>
      </c>
      <c r="O18" s="129"/>
      <c r="P18" s="35">
        <v>0.49861111111111112</v>
      </c>
      <c r="Q18" s="35">
        <v>0.53935185185185186</v>
      </c>
      <c r="R18" s="32">
        <v>14.814814814814824</v>
      </c>
      <c r="S18" s="32">
        <v>14.31929126740193</v>
      </c>
      <c r="T18" s="35">
        <v>0.58346064814814813</v>
      </c>
      <c r="U18" s="35">
        <v>0.62420138888888888</v>
      </c>
    </row>
    <row r="19" spans="2:21" x14ac:dyDescent="0.2">
      <c r="B19" s="16">
        <v>44</v>
      </c>
      <c r="C19" s="16"/>
      <c r="D19" s="16" t="s">
        <v>114</v>
      </c>
      <c r="E19" s="16" t="s">
        <v>134</v>
      </c>
      <c r="F19" s="27">
        <v>0.4375</v>
      </c>
      <c r="G19" s="28">
        <v>0.4993055555555555</v>
      </c>
      <c r="H19" s="29">
        <v>0.50091435185185185</v>
      </c>
      <c r="I19" s="30">
        <v>1.6087962962963442E-3</v>
      </c>
      <c r="J19" s="31">
        <v>6.1805555555555503E-2</v>
      </c>
      <c r="K19" s="32">
        <v>14.831460674157315</v>
      </c>
      <c r="L19" s="33">
        <v>14.455192553385654</v>
      </c>
      <c r="M19" s="34" t="s">
        <v>146</v>
      </c>
      <c r="N19" s="128" t="s">
        <v>148</v>
      </c>
      <c r="O19" s="129" t="s">
        <v>147</v>
      </c>
      <c r="P19" s="35">
        <v>0.49861111111111112</v>
      </c>
      <c r="Q19" s="35">
        <v>0.53935185185185186</v>
      </c>
      <c r="R19" s="32">
        <v>14.831460674157315</v>
      </c>
      <c r="S19" s="32">
        <v>14.455192553385654</v>
      </c>
      <c r="T19" s="35" t="s">
        <v>148</v>
      </c>
      <c r="U19" s="35" t="s">
        <v>148</v>
      </c>
    </row>
    <row r="20" spans="2:21" x14ac:dyDescent="0.2">
      <c r="B20" s="16">
        <v>47</v>
      </c>
      <c r="C20" s="16"/>
      <c r="D20" s="16" t="s">
        <v>115</v>
      </c>
      <c r="E20" s="16" t="s">
        <v>135</v>
      </c>
      <c r="F20" s="27">
        <v>0.4375</v>
      </c>
      <c r="G20" s="28">
        <v>0.51700231481481485</v>
      </c>
      <c r="H20" s="29">
        <v>0.52074074074074073</v>
      </c>
      <c r="I20" s="30">
        <v>3.7384259259258812E-3</v>
      </c>
      <c r="J20" s="31">
        <v>7.9502314814814845E-2</v>
      </c>
      <c r="K20" s="32">
        <v>11.530062600087344</v>
      </c>
      <c r="L20" s="33">
        <v>11.012235817575085</v>
      </c>
      <c r="M20" s="34"/>
      <c r="N20" s="128">
        <v>0.5415740740740741</v>
      </c>
      <c r="O20" s="129"/>
      <c r="P20" s="35">
        <v>0.49861111111111112</v>
      </c>
      <c r="Q20" s="35">
        <v>0.53935185185185186</v>
      </c>
      <c r="R20" s="32">
        <v>11.530062600087344</v>
      </c>
      <c r="S20" s="32">
        <v>11.012235817575085</v>
      </c>
      <c r="T20" s="35">
        <v>0.60268518518518521</v>
      </c>
      <c r="U20" s="35">
        <v>0.64342592592592596</v>
      </c>
    </row>
    <row r="21" spans="2:21" x14ac:dyDescent="0.2">
      <c r="B21" s="16"/>
      <c r="C21" s="16"/>
      <c r="D21" s="16"/>
      <c r="E21" s="16"/>
      <c r="F21" s="27"/>
      <c r="G21" s="28"/>
      <c r="H21" s="29"/>
      <c r="I21" s="30"/>
      <c r="J21" s="31"/>
      <c r="K21" s="32"/>
      <c r="L21" s="33"/>
      <c r="M21" s="34"/>
      <c r="N21" s="128"/>
      <c r="O21" s="129"/>
      <c r="P21" s="35"/>
      <c r="Q21" s="35"/>
      <c r="R21" s="32"/>
      <c r="S21" s="32"/>
      <c r="T21" s="35"/>
      <c r="U21" s="35"/>
    </row>
    <row r="22" spans="2:21" x14ac:dyDescent="0.2">
      <c r="B22" s="16"/>
      <c r="C22" s="16"/>
      <c r="D22" s="16"/>
      <c r="E22" s="16"/>
      <c r="F22" s="27"/>
      <c r="G22" s="28"/>
      <c r="H22" s="29"/>
      <c r="I22" s="30"/>
      <c r="J22" s="31"/>
      <c r="K22" s="32"/>
      <c r="L22" s="33"/>
      <c r="M22" s="34"/>
      <c r="N22" s="128"/>
      <c r="O22" s="129"/>
      <c r="P22" s="35"/>
      <c r="Q22" s="35"/>
      <c r="R22" s="32"/>
      <c r="S22" s="32"/>
      <c r="T22" s="35"/>
      <c r="U22" s="35"/>
    </row>
    <row r="23" spans="2:21" x14ac:dyDescent="0.2">
      <c r="B23" s="16"/>
      <c r="C23" s="16"/>
      <c r="D23" s="16"/>
      <c r="E23" s="16"/>
      <c r="F23" s="27"/>
      <c r="G23" s="28"/>
      <c r="H23" s="29"/>
      <c r="I23" s="30"/>
      <c r="J23" s="31"/>
      <c r="K23" s="32"/>
      <c r="L23" s="33"/>
      <c r="M23" s="34"/>
      <c r="N23" s="128"/>
      <c r="O23" s="129"/>
      <c r="P23" s="35"/>
      <c r="Q23" s="35"/>
      <c r="R23" s="32"/>
      <c r="S23" s="32"/>
      <c r="T23" s="35"/>
      <c r="U23" s="35"/>
    </row>
    <row r="24" spans="2:21" x14ac:dyDescent="0.2">
      <c r="B24" s="16"/>
      <c r="C24" s="16"/>
      <c r="D24" s="16"/>
      <c r="E24" s="16"/>
      <c r="F24" s="27"/>
      <c r="G24" s="28"/>
      <c r="H24" s="29"/>
      <c r="I24" s="30"/>
      <c r="J24" s="31"/>
      <c r="K24" s="32"/>
      <c r="L24" s="33"/>
      <c r="M24" s="34"/>
      <c r="N24" s="128"/>
      <c r="O24" s="129"/>
      <c r="P24" s="35"/>
      <c r="Q24" s="35"/>
      <c r="R24" s="32"/>
      <c r="S24" s="32"/>
      <c r="T24" s="35"/>
      <c r="U24" s="35"/>
    </row>
    <row r="25" spans="2:21" x14ac:dyDescent="0.2">
      <c r="B25" s="16"/>
      <c r="C25" s="16"/>
      <c r="D25" s="16"/>
      <c r="E25" s="16"/>
      <c r="F25" s="27"/>
      <c r="G25" s="28"/>
      <c r="H25" s="29"/>
      <c r="I25" s="30"/>
      <c r="J25" s="31"/>
      <c r="K25" s="32"/>
      <c r="L25" s="33"/>
      <c r="M25" s="34"/>
      <c r="N25" s="128"/>
      <c r="O25" s="129"/>
      <c r="P25" s="35"/>
      <c r="Q25" s="35"/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 t="str">
        <f>IF(B43="","",RAID!$G$6)</f>
        <v/>
      </c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 t="str">
        <f>IF(B44="","",RAID!$G$6)</f>
        <v/>
      </c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 t="str">
        <f>IF(B45="","",RAID!$G$6)</f>
        <v/>
      </c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 t="str">
        <f>IF(B46="","",RAID!$G$6)</f>
        <v/>
      </c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 t="str">
        <f>IF(B47="","",RAID!$G$6)</f>
        <v/>
      </c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 t="str">
        <f>IF(B48="","",RAID!$G$6)</f>
        <v/>
      </c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 t="str">
        <f>IF(B49="","",RAID!$G$6)</f>
        <v/>
      </c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 t="str">
        <f>IF(B50="","",RAID!$G$6)</f>
        <v/>
      </c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 t="str">
        <f>IF(B51="","",RAID!$G$6)</f>
        <v/>
      </c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 t="str">
        <f>IF(B52="","",RAID!$G$6)</f>
        <v/>
      </c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 t="str">
        <f>IF(B53="","",RAID!$G$6)</f>
        <v/>
      </c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 t="str">
        <f>IF(B54="","",RAID!$G$6)</f>
        <v/>
      </c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 t="str">
        <f>IF(B55="","",RAID!$G$6)</f>
        <v/>
      </c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 t="str">
        <f>IF(B56="","",RAID!$G$6)</f>
        <v/>
      </c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 t="str">
        <f>IF(B57="","",RAID!$G$6)</f>
        <v/>
      </c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 t="str">
        <f>IF(B58="","",RAID!$G$6)</f>
        <v/>
      </c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 t="str">
        <f>IF(B59="","",RAID!$G$6)</f>
        <v/>
      </c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 t="str">
        <f>IF(B60="","",RAID!$G$6)</f>
        <v/>
      </c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 t="str">
        <f>IF(B61="","",RAID!$G$6)</f>
        <v/>
      </c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 t="str">
        <f>IF(B62="","",RAID!$G$6)</f>
        <v/>
      </c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 t="str">
        <f>IF(B63="","",RAID!$G$6)</f>
        <v/>
      </c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 t="str">
        <f>IF(B64="","",RAID!$G$6)</f>
        <v/>
      </c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 t="str">
        <f>IF(B65="","",RAID!$G$6)</f>
        <v/>
      </c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 t="str">
        <f>IF(B66="","",RAID!$G$6)</f>
        <v/>
      </c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 t="str">
        <f>IF(B67="","",RAID!$G$6)</f>
        <v/>
      </c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 t="str">
        <f>IF(B68="","",RAID!$G$6)</f>
        <v/>
      </c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 t="str">
        <f>IF(B69="","",RAID!$G$6)</f>
        <v/>
      </c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 t="str">
        <f>IF(B70="","",RAID!$G$6)</f>
        <v/>
      </c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 t="str">
        <f>IF(B71="","",RAID!$G$6)</f>
        <v/>
      </c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 t="str">
        <f>IF(B72="","",RAID!$G$6)</f>
        <v/>
      </c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 t="str">
        <f>IF(B73="","",RAID!$G$6)</f>
        <v/>
      </c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 t="str">
        <f>IF(B74="","",RAID!$G$6)</f>
        <v/>
      </c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 t="str">
        <f>IF(B75="","",RAID!$G$6)</f>
        <v/>
      </c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 t="str">
        <f>IF(B76="","",RAID!$G$6)</f>
        <v/>
      </c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 t="str">
        <f>IF(B77="","",RAID!$G$6)</f>
        <v/>
      </c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 t="str">
        <f>IF(B78="","",RAID!$G$6)</f>
        <v/>
      </c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 t="str">
        <f>IF(B79="","",RAID!$G$6)</f>
        <v/>
      </c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 t="str">
        <f>IF(B80="","",RAID!$G$6)</f>
        <v/>
      </c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 t="str">
        <f>IF(B81="","",RAID!$G$6)</f>
        <v/>
      </c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 t="str">
        <f>IF(B82="","",RAID!$G$6)</f>
        <v/>
      </c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 t="str">
        <f>IF(B83="","",RAID!$G$6)</f>
        <v/>
      </c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 t="str">
        <f>IF(B84="","",RAID!$G$6)</f>
        <v/>
      </c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 t="str">
        <f>IF(B85="","",RAID!$G$6)</f>
        <v/>
      </c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 t="str">
        <f>IF(B86="","",RAID!$G$6)</f>
        <v/>
      </c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 t="str">
        <f>IF(B87="","",RAID!$G$6)</f>
        <v/>
      </c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 t="str">
        <f>IF(B88="","",RAID!$G$6)</f>
        <v/>
      </c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 t="str">
        <f>IF(B89="","",RAID!$G$6)</f>
        <v/>
      </c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 t="str">
        <f>IF(B90="","",RAID!$G$6)</f>
        <v/>
      </c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 t="str">
        <f>IF(B91="","",RAID!$G$6)</f>
        <v/>
      </c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 t="str">
        <f>IF(B92="","",RAID!$G$6)</f>
        <v/>
      </c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 t="str">
        <f>IF(B93="","",RAID!$G$6)</f>
        <v/>
      </c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 t="str">
        <f>IF(B94="","",RAID!$G$6)</f>
        <v/>
      </c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 t="str">
        <f>IF(B95="","",RAID!$G$6)</f>
        <v/>
      </c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 t="str">
        <f>IF(B96="","",RAID!$G$6)</f>
        <v/>
      </c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 t="str">
        <f>IF(B97="","",RAID!$G$6)</f>
        <v/>
      </c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 t="str">
        <f>IF(B98="","",RAID!$G$6)</f>
        <v/>
      </c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 t="str">
        <f>IF(B99="","",RAID!$G$6)</f>
        <v/>
      </c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 t="str">
        <f>IF(B100="","",RAID!$G$6)</f>
        <v/>
      </c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 t="str">
        <f>IF(B101="","",RAID!$G$6)</f>
        <v/>
      </c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 t="str">
        <f>IF(B102="","",RAID!$G$6)</f>
        <v/>
      </c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 t="str">
        <f>IF(B103="","",RAID!$G$6)</f>
        <v/>
      </c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27" t="str">
        <f>IF(B104="","",RAID!$G$6)</f>
        <v/>
      </c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mergeCells count="2">
    <mergeCell ref="B2:L2"/>
    <mergeCell ref="B3:L3"/>
  </mergeCells>
  <conditionalFormatting sqref="N11:N104">
    <cfRule type="cellIs" dxfId="14" priority="5" operator="equal">
      <formula>"ELIMINADO"</formula>
    </cfRule>
    <cfRule type="notContainsBlanks" dxfId="13" priority="6">
      <formula>LEN(TRIM(N11))&gt;0</formula>
    </cfRule>
    <cfRule type="containsBlanks" dxfId="12" priority="9">
      <formula>LEN(TRIM(N11))=0</formula>
    </cfRule>
  </conditionalFormatting>
  <conditionalFormatting sqref="I11:L104 R11:S104">
    <cfRule type="beginsWith" dxfId="11" priority="4" operator="beginsWith" text="ERR">
      <formula>LEFT(I11,LEN("ERR"))="ERR"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otó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otó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Botó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B1:U104"/>
  <sheetViews>
    <sheetView workbookViewId="0">
      <selection activeCell="M16" sqref="M16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6.42578125" style="1" customWidth="1"/>
    <col min="4" max="4" width="18.42578125" style="1" bestFit="1" customWidth="1"/>
    <col min="5" max="5" width="10.5703125" style="2" customWidth="1"/>
    <col min="6" max="6" width="8.7109375" style="2" bestFit="1" customWidth="1"/>
    <col min="7" max="7" width="11" style="2" customWidth="1"/>
    <col min="8" max="8" width="10.7109375" style="2" customWidth="1"/>
    <col min="9" max="9" width="11.28515625" style="2" customWidth="1"/>
    <col min="10" max="10" width="9.140625" style="2" customWidth="1"/>
    <col min="11" max="12" width="8.85546875" style="2" customWidth="1"/>
    <col min="13" max="13" width="11.140625" style="1" customWidth="1"/>
    <col min="14" max="14" width="12.85546875" style="1" bestFit="1" customWidth="1"/>
    <col min="15" max="15" width="13.42578125" style="1" customWidth="1"/>
    <col min="16" max="16" width="14.85546875" style="1" customWidth="1"/>
    <col min="17" max="18" width="11.5703125" style="1"/>
    <col min="19" max="19" width="13.28515625" style="1" customWidth="1"/>
    <col min="20" max="20" width="13.28515625" style="1" bestFit="1" customWidth="1"/>
    <col min="21" max="16384" width="11.5703125" style="1"/>
  </cols>
  <sheetData>
    <row r="1" spans="2:21" s="58" customFormat="1" ht="12" thickBot="1" x14ac:dyDescent="0.25">
      <c r="D1" s="59"/>
    </row>
    <row r="2" spans="2:21" s="58" customFormat="1" ht="20.100000000000001" customHeight="1" x14ac:dyDescent="0.2">
      <c r="B2" s="145" t="str">
        <f>RAID!B2</f>
        <v>RAID DE ARGANTZUN 40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2:21" s="58" customFormat="1" ht="20.100000000000001" customHeight="1" thickBot="1" x14ac:dyDescent="0.25">
      <c r="B3" s="148" t="str">
        <f>RAID!B3</f>
        <v>ARGANTZUN 40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2:21" s="58" customFormat="1" x14ac:dyDescent="0.2"/>
    <row r="5" spans="2:21" ht="12.75" customHeight="1" x14ac:dyDescent="0.2">
      <c r="B5" s="1" t="s">
        <v>37</v>
      </c>
      <c r="E5" s="3" t="s">
        <v>25</v>
      </c>
      <c r="G5" s="4" t="s">
        <v>15</v>
      </c>
      <c r="J5" s="5">
        <f ca="1">HLOOKUP(INT($E$8),RAID!$B$14:$AJ$32,8,FALSE)</f>
        <v>1.3888888888888888E-2</v>
      </c>
      <c r="L5" s="2" t="s">
        <v>38</v>
      </c>
      <c r="M5" s="2"/>
      <c r="N5" s="6">
        <f ca="1">HLOOKUP(INT($E$8),RAID!$B$14:$AJ$32,5,FALSE)</f>
        <v>22</v>
      </c>
    </row>
    <row r="6" spans="2:21" ht="12.75" customHeight="1" x14ac:dyDescent="0.2">
      <c r="B6" s="1" t="s">
        <v>17</v>
      </c>
      <c r="E6" s="3">
        <f ca="1">HLOOKUP(INT($E$8),RAID!$B$14:$AJ$32,12,FALSE)</f>
        <v>0.5805555555555556</v>
      </c>
      <c r="G6" s="4" t="s">
        <v>39</v>
      </c>
      <c r="J6" s="5">
        <f ca="1">HLOOKUP(INT($E$8),RAID!$B$14:$AJ$32,11,FALSE)</f>
        <v>6.1111111111111109E-2</v>
      </c>
      <c r="L6" s="2" t="s">
        <v>40</v>
      </c>
      <c r="M6" s="2"/>
      <c r="N6" s="6">
        <f ca="1">HLOOKUP(INT($E$8),RAID!$B$14:$AJ$32,6,FALSE)</f>
        <v>15</v>
      </c>
    </row>
    <row r="7" spans="2:21" ht="12.75" customHeight="1" x14ac:dyDescent="0.2">
      <c r="B7" s="1" t="s">
        <v>19</v>
      </c>
      <c r="E7" s="3">
        <f ca="1">HLOOKUP(INT($E$8),RAID!$B$14:$AJ$32,16,FALSE)</f>
        <v>0.66203703703703709</v>
      </c>
      <c r="G7" s="4" t="s">
        <v>41</v>
      </c>
      <c r="J7" s="5">
        <f ca="1">HLOOKUP(INT($E$8),RAID!$B$14:$AJ$32,15,FALSE)</f>
        <v>0.10185185185185186</v>
      </c>
      <c r="L7" s="2" t="s">
        <v>42</v>
      </c>
      <c r="M7" s="2"/>
      <c r="N7" s="6">
        <f ca="1">HLOOKUP(INT($E$8),RAID!$B$14:$AJ$32,7,FALSE)</f>
        <v>9</v>
      </c>
    </row>
    <row r="8" spans="2:21" ht="12.75" customHeight="1" x14ac:dyDescent="0.2">
      <c r="B8" s="1" t="s">
        <v>12</v>
      </c>
      <c r="E8" s="132" t="str">
        <f ca="1">RIGHT(CELL("filename",A1),1)</f>
        <v>2</v>
      </c>
      <c r="G8" s="4" t="s">
        <v>43</v>
      </c>
      <c r="J8" s="5">
        <f ca="1">HLOOKUP(INT($E$8),RAID!$B$14:$AJ$32,19,FALSE)</f>
        <v>0</v>
      </c>
      <c r="M8" s="2"/>
    </row>
    <row r="9" spans="2:21" ht="10.5" customHeight="1" thickBot="1" x14ac:dyDescent="0.25">
      <c r="D9" s="7"/>
    </row>
    <row r="10" spans="2:21" ht="27" customHeight="1" thickBot="1" x14ac:dyDescent="0.25">
      <c r="B10" s="48" t="s">
        <v>27</v>
      </c>
      <c r="C10" s="126" t="s">
        <v>90</v>
      </c>
      <c r="D10" s="8" t="s">
        <v>28</v>
      </c>
      <c r="E10" s="9" t="s">
        <v>44</v>
      </c>
      <c r="F10" s="10" t="s">
        <v>7</v>
      </c>
      <c r="G10" s="11" t="s">
        <v>45</v>
      </c>
      <c r="H10" s="12" t="s">
        <v>92</v>
      </c>
      <c r="I10" s="11" t="s">
        <v>46</v>
      </c>
      <c r="J10" s="12" t="s">
        <v>47</v>
      </c>
      <c r="K10" s="11" t="s">
        <v>48</v>
      </c>
      <c r="L10" s="13" t="s">
        <v>49</v>
      </c>
      <c r="M10" s="13" t="s">
        <v>52</v>
      </c>
      <c r="N10" s="10" t="s">
        <v>7</v>
      </c>
      <c r="O10" s="10" t="s">
        <v>53</v>
      </c>
      <c r="P10" s="14" t="s">
        <v>17</v>
      </c>
      <c r="Q10" s="15" t="s">
        <v>54</v>
      </c>
      <c r="R10" s="11" t="s">
        <v>50</v>
      </c>
      <c r="S10" s="11" t="s">
        <v>51</v>
      </c>
      <c r="T10" s="14" t="s">
        <v>57</v>
      </c>
      <c r="U10" s="15" t="s">
        <v>56</v>
      </c>
    </row>
    <row r="11" spans="2:21" x14ac:dyDescent="0.2">
      <c r="B11" s="16">
        <v>45</v>
      </c>
      <c r="C11" s="16"/>
      <c r="D11" s="17" t="s">
        <v>108</v>
      </c>
      <c r="E11" s="17" t="s">
        <v>128</v>
      </c>
      <c r="F11" s="18">
        <v>0.52076388888888892</v>
      </c>
      <c r="G11" s="19">
        <v>0.58269675925925923</v>
      </c>
      <c r="H11" s="20">
        <v>0.58474537037037033</v>
      </c>
      <c r="I11" s="21">
        <v>2.0486111111110983E-3</v>
      </c>
      <c r="J11" s="22">
        <v>6.1932870370370319E-2</v>
      </c>
      <c r="K11" s="23">
        <v>14.80097178097553</v>
      </c>
      <c r="L11" s="24">
        <v>14.327062228654139</v>
      </c>
      <c r="M11" s="25"/>
      <c r="N11" s="127" t="s">
        <v>102</v>
      </c>
      <c r="O11" s="143"/>
      <c r="P11" s="26">
        <v>0.58187500000000003</v>
      </c>
      <c r="Q11" s="26">
        <v>0.62261574074074078</v>
      </c>
      <c r="R11" s="23">
        <v>14.8120441368992</v>
      </c>
      <c r="S11" s="23">
        <v>14.502838308002206</v>
      </c>
      <c r="T11" s="26" t="s">
        <v>102</v>
      </c>
      <c r="U11" s="26" t="s">
        <v>102</v>
      </c>
    </row>
    <row r="12" spans="2:21" x14ac:dyDescent="0.2">
      <c r="B12" s="16">
        <v>46</v>
      </c>
      <c r="C12" s="16"/>
      <c r="D12" s="16" t="s">
        <v>110</v>
      </c>
      <c r="E12" s="16" t="s">
        <v>130</v>
      </c>
      <c r="F12" s="27">
        <v>0.5212268518518518</v>
      </c>
      <c r="G12" s="28">
        <v>0.58322916666666669</v>
      </c>
      <c r="H12" s="29">
        <v>0.58475694444444437</v>
      </c>
      <c r="I12" s="30">
        <v>1.5277777777776835E-3</v>
      </c>
      <c r="J12" s="31">
        <v>6.2002314814814885E-2</v>
      </c>
      <c r="K12" s="32">
        <v>14.78439425051333</v>
      </c>
      <c r="L12" s="33">
        <v>14.428857715430867</v>
      </c>
      <c r="M12" s="34"/>
      <c r="N12" s="128" t="s">
        <v>102</v>
      </c>
      <c r="O12" s="129"/>
      <c r="P12" s="35">
        <v>0.58233796296296292</v>
      </c>
      <c r="Q12" s="35">
        <v>0.62307870370370366</v>
      </c>
      <c r="R12" s="32">
        <v>14.806505888951195</v>
      </c>
      <c r="S12" s="32">
        <v>14.501510574018127</v>
      </c>
      <c r="T12" s="35" t="s">
        <v>102</v>
      </c>
      <c r="U12" s="35" t="s">
        <v>102</v>
      </c>
    </row>
    <row r="13" spans="2:21" x14ac:dyDescent="0.2">
      <c r="B13" s="16">
        <v>49</v>
      </c>
      <c r="C13" s="16"/>
      <c r="D13" s="16" t="s">
        <v>113</v>
      </c>
      <c r="E13" s="16" t="s">
        <v>133</v>
      </c>
      <c r="F13" s="27">
        <v>0.52234953703703701</v>
      </c>
      <c r="G13" s="28">
        <v>0.58560185185185187</v>
      </c>
      <c r="H13" s="29">
        <v>0.58773148148148147</v>
      </c>
      <c r="I13" s="30">
        <v>2.1296296296295925E-3</v>
      </c>
      <c r="J13" s="31">
        <v>6.3252314814814858E-2</v>
      </c>
      <c r="K13" s="32">
        <v>14.492223238792304</v>
      </c>
      <c r="L13" s="33">
        <v>14.02018056293149</v>
      </c>
      <c r="M13" s="34"/>
      <c r="N13" s="128" t="s">
        <v>102</v>
      </c>
      <c r="O13" s="129"/>
      <c r="P13" s="35">
        <v>0.58346064814814813</v>
      </c>
      <c r="Q13" s="35">
        <v>0.62420138888888888</v>
      </c>
      <c r="R13" s="32">
        <v>14.651743594487096</v>
      </c>
      <c r="S13" s="32">
        <v>14.168157423971383</v>
      </c>
      <c r="T13" s="35" t="s">
        <v>102</v>
      </c>
      <c r="U13" s="35" t="s">
        <v>102</v>
      </c>
    </row>
    <row r="14" spans="2:21" x14ac:dyDescent="0.2">
      <c r="B14" s="16">
        <v>41</v>
      </c>
      <c r="C14" s="16"/>
      <c r="D14" s="16" t="s">
        <v>107</v>
      </c>
      <c r="E14" s="16" t="s">
        <v>127</v>
      </c>
      <c r="F14" s="27">
        <v>0.52535879629629634</v>
      </c>
      <c r="G14" s="28">
        <v>0.59921296296296289</v>
      </c>
      <c r="H14" s="29">
        <v>0.60442129629629626</v>
      </c>
      <c r="I14" s="30">
        <v>5.2083333333333703E-3</v>
      </c>
      <c r="J14" s="31">
        <v>7.3854166666666554E-2</v>
      </c>
      <c r="K14" s="32">
        <v>12.411847672778579</v>
      </c>
      <c r="L14" s="33">
        <v>11.594202898550735</v>
      </c>
      <c r="M14" s="34" t="s">
        <v>149</v>
      </c>
      <c r="N14" s="128" t="s">
        <v>148</v>
      </c>
      <c r="O14" s="129" t="s">
        <v>147</v>
      </c>
      <c r="P14" s="35">
        <v>0.58646990740740745</v>
      </c>
      <c r="Q14" s="35">
        <v>0.6272106481481482</v>
      </c>
      <c r="R14" s="32">
        <v>13.508442776735471</v>
      </c>
      <c r="S14" s="32">
        <v>12.549516716843613</v>
      </c>
      <c r="T14" s="35" t="s">
        <v>148</v>
      </c>
      <c r="U14" s="35" t="s">
        <v>148</v>
      </c>
    </row>
    <row r="15" spans="2:21" x14ac:dyDescent="0.2">
      <c r="B15" s="16">
        <v>42</v>
      </c>
      <c r="C15" s="16"/>
      <c r="D15" s="16" t="s">
        <v>111</v>
      </c>
      <c r="E15" s="16" t="s">
        <v>131</v>
      </c>
      <c r="F15" s="27">
        <v>0.52783564814814821</v>
      </c>
      <c r="G15" s="28">
        <v>0.59922453703703704</v>
      </c>
      <c r="H15" s="29">
        <v>0.61442129629629627</v>
      </c>
      <c r="I15" s="30">
        <v>1.5196759259259229E-2</v>
      </c>
      <c r="J15" s="31">
        <v>7.1388888888888835E-2</v>
      </c>
      <c r="K15" s="32">
        <v>12.840466926070048</v>
      </c>
      <c r="L15" s="33">
        <v>10.586819943857783</v>
      </c>
      <c r="M15" s="34" t="s">
        <v>149</v>
      </c>
      <c r="N15" s="128" t="s">
        <v>148</v>
      </c>
      <c r="O15" s="129" t="s">
        <v>150</v>
      </c>
      <c r="P15" s="35">
        <v>0.58894675925925932</v>
      </c>
      <c r="Q15" s="35">
        <v>0.62968750000000007</v>
      </c>
      <c r="R15" s="32">
        <v>13.755970473295703</v>
      </c>
      <c r="S15" s="32">
        <v>11.745513866231653</v>
      </c>
      <c r="T15" s="35" t="s">
        <v>148</v>
      </c>
      <c r="U15" s="35" t="s">
        <v>148</v>
      </c>
    </row>
    <row r="16" spans="2:21" x14ac:dyDescent="0.2">
      <c r="B16" s="16">
        <v>40</v>
      </c>
      <c r="C16" s="16"/>
      <c r="D16" s="16" t="s">
        <v>106</v>
      </c>
      <c r="E16" s="16" t="s">
        <v>126</v>
      </c>
      <c r="F16" s="27">
        <v>0.54155092592592591</v>
      </c>
      <c r="G16" s="28">
        <v>0.6256828703703704</v>
      </c>
      <c r="H16" s="29">
        <v>0.6303009259259259</v>
      </c>
      <c r="I16" s="30">
        <v>4.6180555555555003E-3</v>
      </c>
      <c r="J16" s="31">
        <v>8.4131944444444495E-2</v>
      </c>
      <c r="K16" s="32">
        <v>10.895583986793225</v>
      </c>
      <c r="L16" s="33">
        <v>10.328638497652582</v>
      </c>
      <c r="M16" s="34" t="s">
        <v>151</v>
      </c>
      <c r="N16" s="128" t="s">
        <v>148</v>
      </c>
      <c r="O16" s="129" t="s">
        <v>147</v>
      </c>
      <c r="P16" s="35">
        <v>0.60266203703703702</v>
      </c>
      <c r="Q16" s="35">
        <v>0.64340277777777777</v>
      </c>
      <c r="R16" s="32">
        <v>11.323182500536127</v>
      </c>
      <c r="S16" s="32">
        <v>10.66092340826491</v>
      </c>
      <c r="T16" s="35" t="s">
        <v>148</v>
      </c>
      <c r="U16" s="35" t="s">
        <v>148</v>
      </c>
    </row>
    <row r="17" spans="2:21" x14ac:dyDescent="0.2">
      <c r="B17" s="16">
        <v>47</v>
      </c>
      <c r="C17" s="16"/>
      <c r="D17" s="16" t="s">
        <v>115</v>
      </c>
      <c r="E17" s="16" t="s">
        <v>135</v>
      </c>
      <c r="F17" s="27">
        <v>0.5415740740740741</v>
      </c>
      <c r="G17" s="28">
        <v>0.62557870370370372</v>
      </c>
      <c r="H17" s="29">
        <v>0.63032407407407409</v>
      </c>
      <c r="I17" s="30">
        <v>4.745370370370372E-3</v>
      </c>
      <c r="J17" s="31">
        <v>8.4004629629629624E-2</v>
      </c>
      <c r="K17" s="32">
        <v>10.912096996417747</v>
      </c>
      <c r="L17" s="33">
        <v>10.328638497652582</v>
      </c>
      <c r="M17" s="34"/>
      <c r="N17" s="128" t="s">
        <v>102</v>
      </c>
      <c r="O17" s="129"/>
      <c r="P17" s="35">
        <v>0.60268518518518521</v>
      </c>
      <c r="Q17" s="35">
        <v>0.64342592592592596</v>
      </c>
      <c r="R17" s="32">
        <v>11.212571671267783</v>
      </c>
      <c r="S17" s="32">
        <v>10.659488559892329</v>
      </c>
      <c r="T17" s="35" t="s">
        <v>102</v>
      </c>
      <c r="U17" s="35" t="s">
        <v>102</v>
      </c>
    </row>
    <row r="18" spans="2:21" x14ac:dyDescent="0.2">
      <c r="B18" s="16">
        <v>43</v>
      </c>
      <c r="C18" s="16"/>
      <c r="D18" s="16" t="s">
        <v>109</v>
      </c>
      <c r="E18" s="16" t="s">
        <v>129</v>
      </c>
      <c r="F18" s="27" t="s">
        <v>148</v>
      </c>
      <c r="G18" s="28"/>
      <c r="H18" s="29"/>
      <c r="I18" s="30"/>
      <c r="J18" s="31"/>
      <c r="K18" s="32"/>
      <c r="L18" s="33"/>
      <c r="M18" s="34"/>
      <c r="N18" s="128"/>
      <c r="O18" s="129"/>
      <c r="P18" s="35" t="s">
        <v>148</v>
      </c>
      <c r="Q18" s="35" t="s">
        <v>148</v>
      </c>
      <c r="R18" s="32"/>
      <c r="S18" s="32"/>
      <c r="T18" s="35"/>
      <c r="U18" s="35"/>
    </row>
    <row r="19" spans="2:21" x14ac:dyDescent="0.2">
      <c r="B19" s="16">
        <v>48</v>
      </c>
      <c r="C19" s="16"/>
      <c r="D19" s="16" t="s">
        <v>112</v>
      </c>
      <c r="E19" s="16" t="s">
        <v>132</v>
      </c>
      <c r="F19" s="27" t="s">
        <v>148</v>
      </c>
      <c r="G19" s="28"/>
      <c r="H19" s="29"/>
      <c r="I19" s="30"/>
      <c r="J19" s="31"/>
      <c r="K19" s="32"/>
      <c r="L19" s="33"/>
      <c r="M19" s="34"/>
      <c r="N19" s="128"/>
      <c r="O19" s="129"/>
      <c r="P19" s="35" t="s">
        <v>148</v>
      </c>
      <c r="Q19" s="35" t="s">
        <v>148</v>
      </c>
      <c r="R19" s="32"/>
      <c r="S19" s="32"/>
      <c r="T19" s="35"/>
      <c r="U19" s="35"/>
    </row>
    <row r="20" spans="2:21" x14ac:dyDescent="0.2">
      <c r="B20" s="16">
        <v>44</v>
      </c>
      <c r="C20" s="16"/>
      <c r="D20" s="16" t="s">
        <v>114</v>
      </c>
      <c r="E20" s="16" t="s">
        <v>134</v>
      </c>
      <c r="F20" s="27" t="s">
        <v>148</v>
      </c>
      <c r="G20" s="28"/>
      <c r="H20" s="29"/>
      <c r="I20" s="30"/>
      <c r="J20" s="31"/>
      <c r="K20" s="32"/>
      <c r="L20" s="33"/>
      <c r="M20" s="34"/>
      <c r="N20" s="128"/>
      <c r="O20" s="129"/>
      <c r="P20" s="35" t="s">
        <v>148</v>
      </c>
      <c r="Q20" s="35" t="s">
        <v>148</v>
      </c>
      <c r="R20" s="32"/>
      <c r="S20" s="32"/>
      <c r="T20" s="35"/>
      <c r="U20" s="35"/>
    </row>
    <row r="21" spans="2:21" x14ac:dyDescent="0.2">
      <c r="B21" s="16"/>
      <c r="C21" s="16"/>
      <c r="D21" s="16"/>
      <c r="E21" s="16"/>
      <c r="F21" s="27"/>
      <c r="G21" s="28"/>
      <c r="H21" s="29"/>
      <c r="I21" s="30"/>
      <c r="J21" s="31"/>
      <c r="K21" s="32"/>
      <c r="L21" s="33"/>
      <c r="M21" s="34"/>
      <c r="N21" s="128"/>
      <c r="O21" s="129"/>
      <c r="P21" s="35"/>
      <c r="Q21" s="35"/>
      <c r="R21" s="32"/>
      <c r="S21" s="32"/>
      <c r="T21" s="35"/>
      <c r="U21" s="35"/>
    </row>
    <row r="22" spans="2:21" x14ac:dyDescent="0.2">
      <c r="B22" s="16"/>
      <c r="C22" s="16"/>
      <c r="D22" s="16"/>
      <c r="E22" s="16"/>
      <c r="F22" s="27"/>
      <c r="G22" s="28"/>
      <c r="H22" s="29"/>
      <c r="I22" s="30"/>
      <c r="J22" s="31"/>
      <c r="K22" s="32"/>
      <c r="L22" s="33"/>
      <c r="M22" s="34"/>
      <c r="N22" s="128"/>
      <c r="O22" s="129"/>
      <c r="P22" s="35"/>
      <c r="Q22" s="35"/>
      <c r="R22" s="32"/>
      <c r="S22" s="32"/>
      <c r="T22" s="35"/>
      <c r="U22" s="35"/>
    </row>
    <row r="23" spans="2:21" x14ac:dyDescent="0.2">
      <c r="B23" s="16"/>
      <c r="C23" s="16"/>
      <c r="D23" s="16"/>
      <c r="E23" s="16"/>
      <c r="F23" s="27"/>
      <c r="G23" s="28"/>
      <c r="H23" s="29"/>
      <c r="I23" s="30"/>
      <c r="J23" s="31"/>
      <c r="K23" s="32"/>
      <c r="L23" s="33"/>
      <c r="M23" s="34"/>
      <c r="N23" s="128"/>
      <c r="O23" s="129"/>
      <c r="P23" s="35"/>
      <c r="Q23" s="35"/>
      <c r="R23" s="32"/>
      <c r="S23" s="32"/>
      <c r="T23" s="35"/>
      <c r="U23" s="35"/>
    </row>
    <row r="24" spans="2:21" x14ac:dyDescent="0.2">
      <c r="B24" s="16"/>
      <c r="C24" s="16"/>
      <c r="D24" s="16"/>
      <c r="E24" s="16"/>
      <c r="F24" s="27"/>
      <c r="G24" s="28"/>
      <c r="H24" s="29"/>
      <c r="I24" s="30"/>
      <c r="J24" s="31"/>
      <c r="K24" s="32"/>
      <c r="L24" s="33"/>
      <c r="M24" s="34"/>
      <c r="N24" s="128"/>
      <c r="O24" s="129"/>
      <c r="P24" s="35"/>
      <c r="Q24" s="35"/>
      <c r="R24" s="32"/>
      <c r="S24" s="32"/>
      <c r="T24" s="35"/>
      <c r="U24" s="35"/>
    </row>
    <row r="25" spans="2:21" x14ac:dyDescent="0.2">
      <c r="B25" s="16"/>
      <c r="C25" s="16"/>
      <c r="D25" s="16"/>
      <c r="E25" s="16"/>
      <c r="F25" s="27"/>
      <c r="G25" s="28"/>
      <c r="H25" s="29"/>
      <c r="I25" s="30"/>
      <c r="J25" s="31"/>
      <c r="K25" s="32"/>
      <c r="L25" s="33"/>
      <c r="M25" s="34"/>
      <c r="N25" s="128"/>
      <c r="O25" s="144"/>
      <c r="P25" s="35"/>
      <c r="Q25" s="35"/>
      <c r="R25" s="32"/>
      <c r="S25" s="32"/>
      <c r="T25" s="35"/>
      <c r="U25" s="35"/>
    </row>
    <row r="26" spans="2:21" x14ac:dyDescent="0.2">
      <c r="B26" s="16"/>
      <c r="C26" s="16"/>
      <c r="D26" s="16"/>
      <c r="E26" s="16"/>
      <c r="F26" s="27"/>
      <c r="G26" s="28"/>
      <c r="H26" s="29"/>
      <c r="I26" s="30"/>
      <c r="J26" s="31"/>
      <c r="K26" s="32"/>
      <c r="L26" s="33"/>
      <c r="M26" s="34"/>
      <c r="N26" s="128"/>
      <c r="O26" s="129"/>
      <c r="P26" s="35"/>
      <c r="Q26" s="35"/>
      <c r="R26" s="32"/>
      <c r="S26" s="32"/>
      <c r="T26" s="35"/>
      <c r="U26" s="35"/>
    </row>
    <row r="27" spans="2:21" x14ac:dyDescent="0.2">
      <c r="B27" s="16"/>
      <c r="C27" s="16"/>
      <c r="D27" s="16"/>
      <c r="E27" s="16"/>
      <c r="F27" s="27"/>
      <c r="G27" s="28"/>
      <c r="H27" s="29"/>
      <c r="I27" s="30"/>
      <c r="J27" s="31"/>
      <c r="K27" s="32"/>
      <c r="L27" s="33"/>
      <c r="M27" s="34"/>
      <c r="N27" s="128"/>
      <c r="O27" s="129"/>
      <c r="P27" s="35"/>
      <c r="Q27" s="35"/>
      <c r="R27" s="32"/>
      <c r="S27" s="32"/>
      <c r="T27" s="35"/>
      <c r="U27" s="35"/>
    </row>
    <row r="28" spans="2:21" x14ac:dyDescent="0.2">
      <c r="B28" s="16"/>
      <c r="C28" s="16"/>
      <c r="D28" s="16"/>
      <c r="E28" s="16"/>
      <c r="F28" s="27"/>
      <c r="G28" s="28"/>
      <c r="H28" s="29"/>
      <c r="I28" s="30"/>
      <c r="J28" s="31"/>
      <c r="K28" s="32"/>
      <c r="L28" s="33"/>
      <c r="M28" s="34"/>
      <c r="N28" s="128"/>
      <c r="O28" s="129"/>
      <c r="P28" s="35"/>
      <c r="Q28" s="35"/>
      <c r="R28" s="32"/>
      <c r="S28" s="32"/>
      <c r="T28" s="35"/>
      <c r="U28" s="35"/>
    </row>
    <row r="29" spans="2:21" x14ac:dyDescent="0.2">
      <c r="B29" s="16"/>
      <c r="C29" s="16"/>
      <c r="D29" s="16"/>
      <c r="E29" s="16"/>
      <c r="F29" s="27"/>
      <c r="G29" s="28"/>
      <c r="H29" s="29"/>
      <c r="I29" s="30"/>
      <c r="J29" s="31"/>
      <c r="K29" s="32"/>
      <c r="L29" s="33"/>
      <c r="M29" s="34"/>
      <c r="N29" s="128"/>
      <c r="O29" s="129"/>
      <c r="P29" s="35"/>
      <c r="Q29" s="35"/>
      <c r="R29" s="32"/>
      <c r="S29" s="32"/>
      <c r="T29" s="35"/>
      <c r="U29" s="35"/>
    </row>
    <row r="30" spans="2:21" x14ac:dyDescent="0.2">
      <c r="B30" s="16"/>
      <c r="C30" s="16"/>
      <c r="D30" s="16"/>
      <c r="E30" s="16"/>
      <c r="F30" s="27"/>
      <c r="G30" s="28"/>
      <c r="H30" s="29"/>
      <c r="I30" s="30"/>
      <c r="J30" s="31"/>
      <c r="K30" s="32"/>
      <c r="L30" s="33"/>
      <c r="M30" s="34"/>
      <c r="N30" s="128"/>
      <c r="O30" s="129"/>
      <c r="P30" s="35"/>
      <c r="Q30" s="35"/>
      <c r="R30" s="32"/>
      <c r="S30" s="32"/>
      <c r="T30" s="35"/>
      <c r="U30" s="35"/>
    </row>
    <row r="31" spans="2:21" x14ac:dyDescent="0.2">
      <c r="B31" s="16"/>
      <c r="C31" s="16"/>
      <c r="D31" s="16"/>
      <c r="E31" s="16"/>
      <c r="F31" s="27"/>
      <c r="G31" s="28"/>
      <c r="H31" s="29"/>
      <c r="I31" s="30"/>
      <c r="J31" s="31"/>
      <c r="K31" s="32"/>
      <c r="L31" s="33"/>
      <c r="M31" s="34"/>
      <c r="N31" s="128"/>
      <c r="O31" s="129"/>
      <c r="P31" s="35"/>
      <c r="Q31" s="35"/>
      <c r="R31" s="32"/>
      <c r="S31" s="32"/>
      <c r="T31" s="35"/>
      <c r="U31" s="35"/>
    </row>
    <row r="32" spans="2:21" x14ac:dyDescent="0.2">
      <c r="B32" s="16"/>
      <c r="C32" s="16"/>
      <c r="D32" s="16"/>
      <c r="E32" s="16"/>
      <c r="F32" s="27"/>
      <c r="G32" s="28"/>
      <c r="H32" s="29"/>
      <c r="I32" s="30"/>
      <c r="J32" s="31"/>
      <c r="K32" s="32"/>
      <c r="L32" s="33"/>
      <c r="M32" s="34"/>
      <c r="N32" s="128"/>
      <c r="O32" s="129"/>
      <c r="P32" s="35"/>
      <c r="Q32" s="35"/>
      <c r="R32" s="32"/>
      <c r="S32" s="32"/>
      <c r="T32" s="35"/>
      <c r="U32" s="35"/>
    </row>
    <row r="33" spans="2:21" x14ac:dyDescent="0.2">
      <c r="B33" s="16"/>
      <c r="C33" s="16"/>
      <c r="D33" s="16"/>
      <c r="E33" s="16"/>
      <c r="F33" s="27"/>
      <c r="G33" s="28"/>
      <c r="H33" s="29"/>
      <c r="I33" s="30"/>
      <c r="J33" s="31"/>
      <c r="K33" s="32"/>
      <c r="L33" s="33"/>
      <c r="M33" s="34"/>
      <c r="N33" s="128"/>
      <c r="O33" s="129"/>
      <c r="P33" s="35"/>
      <c r="Q33" s="35"/>
      <c r="R33" s="32"/>
      <c r="S33" s="32"/>
      <c r="T33" s="35"/>
      <c r="U33" s="35"/>
    </row>
    <row r="34" spans="2:21" x14ac:dyDescent="0.2">
      <c r="B34" s="16"/>
      <c r="C34" s="16"/>
      <c r="D34" s="16"/>
      <c r="E34" s="16"/>
      <c r="F34" s="27"/>
      <c r="G34" s="28"/>
      <c r="H34" s="29"/>
      <c r="I34" s="30"/>
      <c r="J34" s="31"/>
      <c r="K34" s="32"/>
      <c r="L34" s="33"/>
      <c r="M34" s="34"/>
      <c r="N34" s="128"/>
      <c r="O34" s="129"/>
      <c r="P34" s="35"/>
      <c r="Q34" s="35"/>
      <c r="R34" s="32"/>
      <c r="S34" s="32"/>
      <c r="T34" s="35"/>
      <c r="U34" s="35"/>
    </row>
    <row r="35" spans="2:21" x14ac:dyDescent="0.2">
      <c r="B35" s="16"/>
      <c r="C35" s="16"/>
      <c r="D35" s="16"/>
      <c r="E35" s="16"/>
      <c r="F35" s="27"/>
      <c r="G35" s="28"/>
      <c r="H35" s="29"/>
      <c r="I35" s="30"/>
      <c r="J35" s="31"/>
      <c r="K35" s="32"/>
      <c r="L35" s="33"/>
      <c r="M35" s="34"/>
      <c r="N35" s="128"/>
      <c r="O35" s="129"/>
      <c r="P35" s="35"/>
      <c r="Q35" s="35"/>
      <c r="R35" s="32"/>
      <c r="S35" s="32"/>
      <c r="T35" s="35"/>
      <c r="U35" s="35"/>
    </row>
    <row r="36" spans="2:21" x14ac:dyDescent="0.2">
      <c r="B36" s="16"/>
      <c r="C36" s="16"/>
      <c r="D36" s="16"/>
      <c r="E36" s="16"/>
      <c r="F36" s="27"/>
      <c r="G36" s="28"/>
      <c r="H36" s="29"/>
      <c r="I36" s="30"/>
      <c r="J36" s="31"/>
      <c r="K36" s="32"/>
      <c r="L36" s="33"/>
      <c r="M36" s="34"/>
      <c r="N36" s="128"/>
      <c r="O36" s="129"/>
      <c r="P36" s="35"/>
      <c r="Q36" s="35"/>
      <c r="R36" s="32"/>
      <c r="S36" s="32"/>
      <c r="T36" s="35"/>
      <c r="U36" s="35"/>
    </row>
    <row r="37" spans="2:21" x14ac:dyDescent="0.2">
      <c r="B37" s="16"/>
      <c r="C37" s="16"/>
      <c r="D37" s="16"/>
      <c r="E37" s="16"/>
      <c r="F37" s="27"/>
      <c r="G37" s="28"/>
      <c r="H37" s="29"/>
      <c r="I37" s="30"/>
      <c r="J37" s="31"/>
      <c r="K37" s="32"/>
      <c r="L37" s="33"/>
      <c r="M37" s="34"/>
      <c r="N37" s="128"/>
      <c r="O37" s="129"/>
      <c r="P37" s="35"/>
      <c r="Q37" s="35"/>
      <c r="R37" s="32"/>
      <c r="S37" s="32"/>
      <c r="T37" s="35"/>
      <c r="U37" s="35"/>
    </row>
    <row r="38" spans="2:21" x14ac:dyDescent="0.2">
      <c r="B38" s="16"/>
      <c r="C38" s="16"/>
      <c r="D38" s="16"/>
      <c r="E38" s="16"/>
      <c r="F38" s="27"/>
      <c r="G38" s="28"/>
      <c r="H38" s="29"/>
      <c r="I38" s="30"/>
      <c r="J38" s="31"/>
      <c r="K38" s="32"/>
      <c r="L38" s="33"/>
      <c r="M38" s="34"/>
      <c r="N38" s="128"/>
      <c r="O38" s="129"/>
      <c r="P38" s="35"/>
      <c r="Q38" s="35"/>
      <c r="R38" s="32"/>
      <c r="S38" s="32"/>
      <c r="T38" s="35"/>
      <c r="U38" s="35"/>
    </row>
    <row r="39" spans="2:21" x14ac:dyDescent="0.2">
      <c r="B39" s="16"/>
      <c r="C39" s="16"/>
      <c r="D39" s="16"/>
      <c r="E39" s="16"/>
      <c r="F39" s="27"/>
      <c r="G39" s="28"/>
      <c r="H39" s="29"/>
      <c r="I39" s="30"/>
      <c r="J39" s="31"/>
      <c r="K39" s="32"/>
      <c r="L39" s="33"/>
      <c r="M39" s="34"/>
      <c r="N39" s="128"/>
      <c r="O39" s="129"/>
      <c r="P39" s="35"/>
      <c r="Q39" s="35"/>
      <c r="R39" s="32"/>
      <c r="S39" s="32"/>
      <c r="T39" s="35"/>
      <c r="U39" s="35"/>
    </row>
    <row r="40" spans="2:21" x14ac:dyDescent="0.2">
      <c r="B40" s="16"/>
      <c r="C40" s="16"/>
      <c r="D40" s="16"/>
      <c r="E40" s="16"/>
      <c r="F40" s="27"/>
      <c r="G40" s="28"/>
      <c r="H40" s="29"/>
      <c r="I40" s="30"/>
      <c r="J40" s="31"/>
      <c r="K40" s="32"/>
      <c r="L40" s="33"/>
      <c r="M40" s="34"/>
      <c r="N40" s="128"/>
      <c r="O40" s="129"/>
      <c r="P40" s="35"/>
      <c r="Q40" s="35"/>
      <c r="R40" s="32"/>
      <c r="S40" s="32"/>
      <c r="T40" s="35"/>
      <c r="U40" s="35"/>
    </row>
    <row r="41" spans="2:21" x14ac:dyDescent="0.2">
      <c r="B41" s="16"/>
      <c r="C41" s="16"/>
      <c r="D41" s="16"/>
      <c r="E41" s="16"/>
      <c r="F41" s="27"/>
      <c r="G41" s="28"/>
      <c r="H41" s="29"/>
      <c r="I41" s="30"/>
      <c r="J41" s="31"/>
      <c r="K41" s="32"/>
      <c r="L41" s="33"/>
      <c r="M41" s="34"/>
      <c r="N41" s="128"/>
      <c r="O41" s="129"/>
      <c r="P41" s="35"/>
      <c r="Q41" s="35"/>
      <c r="R41" s="32"/>
      <c r="S41" s="32"/>
      <c r="T41" s="35"/>
      <c r="U41" s="35"/>
    </row>
    <row r="42" spans="2:21" x14ac:dyDescent="0.2">
      <c r="B42" s="16"/>
      <c r="C42" s="16"/>
      <c r="D42" s="16"/>
      <c r="E42" s="16"/>
      <c r="F42" s="27"/>
      <c r="G42" s="28"/>
      <c r="H42" s="29"/>
      <c r="I42" s="30"/>
      <c r="J42" s="31"/>
      <c r="K42" s="32"/>
      <c r="L42" s="33"/>
      <c r="M42" s="34"/>
      <c r="N42" s="128"/>
      <c r="O42" s="129"/>
      <c r="P42" s="35"/>
      <c r="Q42" s="35"/>
      <c r="R42" s="32"/>
      <c r="S42" s="32"/>
      <c r="T42" s="35"/>
      <c r="U42" s="35"/>
    </row>
    <row r="43" spans="2:21" x14ac:dyDescent="0.2">
      <c r="B43" s="16" t="s">
        <v>55</v>
      </c>
      <c r="C43" s="16"/>
      <c r="D43" s="16" t="s">
        <v>55</v>
      </c>
      <c r="E43" s="16" t="s">
        <v>55</v>
      </c>
      <c r="F43" s="27"/>
      <c r="G43" s="28"/>
      <c r="H43" s="29"/>
      <c r="I43" s="30"/>
      <c r="J43" s="31"/>
      <c r="K43" s="32"/>
      <c r="L43" s="33"/>
      <c r="M43" s="34"/>
      <c r="N43" s="128"/>
      <c r="O43" s="129"/>
      <c r="P43" s="36"/>
      <c r="Q43" s="36"/>
      <c r="R43" s="32"/>
      <c r="S43" s="32"/>
      <c r="T43" s="36"/>
      <c r="U43" s="36"/>
    </row>
    <row r="44" spans="2:21" x14ac:dyDescent="0.2">
      <c r="B44" s="16" t="s">
        <v>55</v>
      </c>
      <c r="C44" s="16"/>
      <c r="D44" s="16" t="s">
        <v>55</v>
      </c>
      <c r="E44" s="16" t="s">
        <v>55</v>
      </c>
      <c r="F44" s="27"/>
      <c r="G44" s="28"/>
      <c r="H44" s="29"/>
      <c r="I44" s="30"/>
      <c r="J44" s="31"/>
      <c r="K44" s="32"/>
      <c r="L44" s="33"/>
      <c r="M44" s="34"/>
      <c r="N44" s="128"/>
      <c r="O44" s="129"/>
      <c r="P44" s="36"/>
      <c r="Q44" s="36"/>
      <c r="R44" s="32"/>
      <c r="S44" s="32"/>
      <c r="T44" s="36"/>
      <c r="U44" s="36"/>
    </row>
    <row r="45" spans="2:21" x14ac:dyDescent="0.2">
      <c r="B45" s="16" t="s">
        <v>55</v>
      </c>
      <c r="C45" s="16"/>
      <c r="D45" s="16" t="s">
        <v>55</v>
      </c>
      <c r="E45" s="16" t="s">
        <v>55</v>
      </c>
      <c r="F45" s="27"/>
      <c r="G45" s="28"/>
      <c r="H45" s="29"/>
      <c r="I45" s="30"/>
      <c r="J45" s="31"/>
      <c r="K45" s="32"/>
      <c r="L45" s="33"/>
      <c r="M45" s="34"/>
      <c r="N45" s="128"/>
      <c r="O45" s="129"/>
      <c r="P45" s="36"/>
      <c r="Q45" s="36"/>
      <c r="R45" s="32"/>
      <c r="S45" s="32"/>
      <c r="T45" s="36"/>
      <c r="U45" s="36"/>
    </row>
    <row r="46" spans="2:21" x14ac:dyDescent="0.2">
      <c r="B46" s="16" t="s">
        <v>55</v>
      </c>
      <c r="C46" s="16"/>
      <c r="D46" s="16" t="s">
        <v>55</v>
      </c>
      <c r="E46" s="16" t="s">
        <v>55</v>
      </c>
      <c r="F46" s="27"/>
      <c r="G46" s="28"/>
      <c r="H46" s="29"/>
      <c r="I46" s="30"/>
      <c r="J46" s="31"/>
      <c r="K46" s="32"/>
      <c r="L46" s="33"/>
      <c r="M46" s="34"/>
      <c r="N46" s="128"/>
      <c r="O46" s="129"/>
      <c r="P46" s="36"/>
      <c r="Q46" s="36"/>
      <c r="R46" s="32"/>
      <c r="S46" s="32"/>
      <c r="T46" s="36"/>
      <c r="U46" s="36"/>
    </row>
    <row r="47" spans="2:21" x14ac:dyDescent="0.2">
      <c r="B47" s="16" t="s">
        <v>55</v>
      </c>
      <c r="C47" s="16"/>
      <c r="D47" s="16" t="s">
        <v>55</v>
      </c>
      <c r="E47" s="16" t="s">
        <v>55</v>
      </c>
      <c r="F47" s="27"/>
      <c r="G47" s="28"/>
      <c r="H47" s="29"/>
      <c r="I47" s="30"/>
      <c r="J47" s="31"/>
      <c r="K47" s="32"/>
      <c r="L47" s="33"/>
      <c r="M47" s="34"/>
      <c r="N47" s="128"/>
      <c r="O47" s="129"/>
      <c r="P47" s="36"/>
      <c r="Q47" s="36"/>
      <c r="R47" s="32"/>
      <c r="S47" s="32"/>
      <c r="T47" s="36"/>
      <c r="U47" s="36"/>
    </row>
    <row r="48" spans="2:21" x14ac:dyDescent="0.2">
      <c r="B48" s="16" t="s">
        <v>55</v>
      </c>
      <c r="C48" s="16"/>
      <c r="D48" s="16" t="s">
        <v>55</v>
      </c>
      <c r="E48" s="16" t="s">
        <v>55</v>
      </c>
      <c r="F48" s="27"/>
      <c r="G48" s="28"/>
      <c r="H48" s="29"/>
      <c r="I48" s="30"/>
      <c r="J48" s="31"/>
      <c r="K48" s="32"/>
      <c r="L48" s="33"/>
      <c r="M48" s="34"/>
      <c r="N48" s="128"/>
      <c r="O48" s="129"/>
      <c r="P48" s="36"/>
      <c r="Q48" s="36"/>
      <c r="R48" s="32"/>
      <c r="S48" s="32"/>
      <c r="T48" s="36"/>
      <c r="U48" s="36"/>
    </row>
    <row r="49" spans="2:21" x14ac:dyDescent="0.2">
      <c r="B49" s="16" t="s">
        <v>55</v>
      </c>
      <c r="C49" s="16"/>
      <c r="D49" s="16" t="s">
        <v>55</v>
      </c>
      <c r="E49" s="16" t="s">
        <v>55</v>
      </c>
      <c r="F49" s="27"/>
      <c r="G49" s="28"/>
      <c r="H49" s="29"/>
      <c r="I49" s="30"/>
      <c r="J49" s="31"/>
      <c r="K49" s="32"/>
      <c r="L49" s="33"/>
      <c r="M49" s="34"/>
      <c r="N49" s="128"/>
      <c r="O49" s="129"/>
      <c r="P49" s="36"/>
      <c r="Q49" s="36"/>
      <c r="R49" s="32"/>
      <c r="S49" s="32"/>
      <c r="T49" s="36"/>
      <c r="U49" s="36"/>
    </row>
    <row r="50" spans="2:21" x14ac:dyDescent="0.2">
      <c r="B50" s="16" t="s">
        <v>55</v>
      </c>
      <c r="C50" s="16"/>
      <c r="D50" s="16" t="s">
        <v>55</v>
      </c>
      <c r="E50" s="16" t="s">
        <v>55</v>
      </c>
      <c r="F50" s="27"/>
      <c r="G50" s="28"/>
      <c r="H50" s="29"/>
      <c r="I50" s="30"/>
      <c r="J50" s="31"/>
      <c r="K50" s="32"/>
      <c r="L50" s="33"/>
      <c r="M50" s="34"/>
      <c r="N50" s="128"/>
      <c r="O50" s="129"/>
      <c r="P50" s="36"/>
      <c r="Q50" s="36"/>
      <c r="R50" s="32"/>
      <c r="S50" s="32"/>
      <c r="T50" s="36"/>
      <c r="U50" s="36"/>
    </row>
    <row r="51" spans="2:21" x14ac:dyDescent="0.2">
      <c r="B51" s="16" t="s">
        <v>55</v>
      </c>
      <c r="C51" s="16"/>
      <c r="D51" s="16" t="s">
        <v>55</v>
      </c>
      <c r="E51" s="16" t="s">
        <v>55</v>
      </c>
      <c r="F51" s="27"/>
      <c r="G51" s="28"/>
      <c r="H51" s="29"/>
      <c r="I51" s="30"/>
      <c r="J51" s="31"/>
      <c r="K51" s="32"/>
      <c r="L51" s="33"/>
      <c r="M51" s="34"/>
      <c r="N51" s="128"/>
      <c r="O51" s="129"/>
      <c r="P51" s="36"/>
      <c r="Q51" s="36"/>
      <c r="R51" s="32"/>
      <c r="S51" s="32"/>
      <c r="T51" s="36"/>
      <c r="U51" s="36"/>
    </row>
    <row r="52" spans="2:21" x14ac:dyDescent="0.2">
      <c r="B52" s="16" t="s">
        <v>55</v>
      </c>
      <c r="C52" s="16"/>
      <c r="D52" s="16" t="s">
        <v>55</v>
      </c>
      <c r="E52" s="16" t="s">
        <v>55</v>
      </c>
      <c r="F52" s="27"/>
      <c r="G52" s="28"/>
      <c r="H52" s="29"/>
      <c r="I52" s="30"/>
      <c r="J52" s="31"/>
      <c r="K52" s="32"/>
      <c r="L52" s="33"/>
      <c r="M52" s="34"/>
      <c r="N52" s="128"/>
      <c r="O52" s="129"/>
      <c r="P52" s="36"/>
      <c r="Q52" s="36"/>
      <c r="R52" s="32"/>
      <c r="S52" s="32"/>
      <c r="T52" s="36"/>
      <c r="U52" s="36"/>
    </row>
    <row r="53" spans="2:21" x14ac:dyDescent="0.2">
      <c r="B53" s="16" t="s">
        <v>55</v>
      </c>
      <c r="C53" s="16"/>
      <c r="D53" s="16" t="s">
        <v>55</v>
      </c>
      <c r="E53" s="16" t="s">
        <v>55</v>
      </c>
      <c r="F53" s="27"/>
      <c r="G53" s="28"/>
      <c r="H53" s="29"/>
      <c r="I53" s="30"/>
      <c r="J53" s="31"/>
      <c r="K53" s="32"/>
      <c r="L53" s="33"/>
      <c r="M53" s="34"/>
      <c r="N53" s="128"/>
      <c r="O53" s="129"/>
      <c r="P53" s="36"/>
      <c r="Q53" s="36"/>
      <c r="R53" s="32"/>
      <c r="S53" s="32"/>
      <c r="T53" s="36"/>
      <c r="U53" s="36"/>
    </row>
    <row r="54" spans="2:21" x14ac:dyDescent="0.2">
      <c r="B54" s="16" t="s">
        <v>55</v>
      </c>
      <c r="C54" s="16"/>
      <c r="D54" s="16" t="s">
        <v>55</v>
      </c>
      <c r="E54" s="16" t="s">
        <v>55</v>
      </c>
      <c r="F54" s="27"/>
      <c r="G54" s="28"/>
      <c r="H54" s="29"/>
      <c r="I54" s="30"/>
      <c r="J54" s="31"/>
      <c r="K54" s="32"/>
      <c r="L54" s="33"/>
      <c r="M54" s="34"/>
      <c r="N54" s="128"/>
      <c r="O54" s="129"/>
      <c r="P54" s="36"/>
      <c r="Q54" s="36"/>
      <c r="R54" s="32"/>
      <c r="S54" s="32"/>
      <c r="T54" s="36"/>
      <c r="U54" s="36"/>
    </row>
    <row r="55" spans="2:21" x14ac:dyDescent="0.2">
      <c r="B55" s="16" t="s">
        <v>55</v>
      </c>
      <c r="C55" s="16"/>
      <c r="D55" s="16" t="s">
        <v>55</v>
      </c>
      <c r="E55" s="16" t="s">
        <v>55</v>
      </c>
      <c r="F55" s="27"/>
      <c r="G55" s="28"/>
      <c r="H55" s="29"/>
      <c r="I55" s="30"/>
      <c r="J55" s="31"/>
      <c r="K55" s="32"/>
      <c r="L55" s="33"/>
      <c r="M55" s="34"/>
      <c r="N55" s="128"/>
      <c r="O55" s="129"/>
      <c r="P55" s="36"/>
      <c r="Q55" s="36"/>
      <c r="R55" s="32"/>
      <c r="S55" s="32"/>
      <c r="T55" s="36"/>
      <c r="U55" s="36"/>
    </row>
    <row r="56" spans="2:21" x14ac:dyDescent="0.2">
      <c r="B56" s="16" t="s">
        <v>55</v>
      </c>
      <c r="C56" s="16"/>
      <c r="D56" s="16" t="s">
        <v>55</v>
      </c>
      <c r="E56" s="16" t="s">
        <v>55</v>
      </c>
      <c r="F56" s="27"/>
      <c r="G56" s="28"/>
      <c r="H56" s="29"/>
      <c r="I56" s="30"/>
      <c r="J56" s="31"/>
      <c r="K56" s="32"/>
      <c r="L56" s="33"/>
      <c r="M56" s="34"/>
      <c r="N56" s="128"/>
      <c r="O56" s="129"/>
      <c r="P56" s="36"/>
      <c r="Q56" s="36"/>
      <c r="R56" s="32"/>
      <c r="S56" s="32"/>
      <c r="T56" s="36"/>
      <c r="U56" s="36"/>
    </row>
    <row r="57" spans="2:21" x14ac:dyDescent="0.2">
      <c r="B57" s="16" t="s">
        <v>55</v>
      </c>
      <c r="C57" s="16"/>
      <c r="D57" s="16" t="s">
        <v>55</v>
      </c>
      <c r="E57" s="16" t="s">
        <v>55</v>
      </c>
      <c r="F57" s="27"/>
      <c r="G57" s="28"/>
      <c r="H57" s="29"/>
      <c r="I57" s="30"/>
      <c r="J57" s="31"/>
      <c r="K57" s="32"/>
      <c r="L57" s="33"/>
      <c r="M57" s="34"/>
      <c r="N57" s="128"/>
      <c r="O57" s="129"/>
      <c r="P57" s="36"/>
      <c r="Q57" s="36"/>
      <c r="R57" s="32"/>
      <c r="S57" s="32"/>
      <c r="T57" s="36"/>
      <c r="U57" s="36"/>
    </row>
    <row r="58" spans="2:21" x14ac:dyDescent="0.2">
      <c r="B58" s="16" t="s">
        <v>55</v>
      </c>
      <c r="C58" s="16"/>
      <c r="D58" s="16" t="s">
        <v>55</v>
      </c>
      <c r="E58" s="16" t="s">
        <v>55</v>
      </c>
      <c r="F58" s="27"/>
      <c r="G58" s="28"/>
      <c r="H58" s="29"/>
      <c r="I58" s="30"/>
      <c r="J58" s="31"/>
      <c r="K58" s="32"/>
      <c r="L58" s="33"/>
      <c r="M58" s="34"/>
      <c r="N58" s="128"/>
      <c r="O58" s="129"/>
      <c r="P58" s="36"/>
      <c r="Q58" s="36"/>
      <c r="R58" s="32"/>
      <c r="S58" s="32"/>
      <c r="T58" s="36"/>
      <c r="U58" s="36"/>
    </row>
    <row r="59" spans="2:21" x14ac:dyDescent="0.2">
      <c r="B59" s="16" t="s">
        <v>55</v>
      </c>
      <c r="C59" s="16"/>
      <c r="D59" s="16" t="s">
        <v>55</v>
      </c>
      <c r="E59" s="16" t="s">
        <v>55</v>
      </c>
      <c r="F59" s="27"/>
      <c r="G59" s="28"/>
      <c r="H59" s="29"/>
      <c r="I59" s="30"/>
      <c r="J59" s="31"/>
      <c r="K59" s="32"/>
      <c r="L59" s="33"/>
      <c r="M59" s="34"/>
      <c r="N59" s="128"/>
      <c r="O59" s="129"/>
      <c r="P59" s="36"/>
      <c r="Q59" s="36"/>
      <c r="R59" s="32"/>
      <c r="S59" s="32"/>
      <c r="T59" s="36"/>
      <c r="U59" s="36"/>
    </row>
    <row r="60" spans="2:21" x14ac:dyDescent="0.2">
      <c r="B60" s="16" t="s">
        <v>55</v>
      </c>
      <c r="C60" s="16"/>
      <c r="D60" s="16" t="s">
        <v>55</v>
      </c>
      <c r="E60" s="16" t="s">
        <v>55</v>
      </c>
      <c r="F60" s="27"/>
      <c r="G60" s="28"/>
      <c r="H60" s="29"/>
      <c r="I60" s="30"/>
      <c r="J60" s="31"/>
      <c r="K60" s="32"/>
      <c r="L60" s="33"/>
      <c r="M60" s="34"/>
      <c r="N60" s="128"/>
      <c r="O60" s="129"/>
      <c r="P60" s="36"/>
      <c r="Q60" s="36"/>
      <c r="R60" s="32"/>
      <c r="S60" s="32"/>
      <c r="T60" s="36"/>
      <c r="U60" s="36"/>
    </row>
    <row r="61" spans="2:21" x14ac:dyDescent="0.2">
      <c r="B61" s="16" t="s">
        <v>55</v>
      </c>
      <c r="C61" s="16"/>
      <c r="D61" s="16" t="s">
        <v>55</v>
      </c>
      <c r="E61" s="16" t="s">
        <v>55</v>
      </c>
      <c r="F61" s="27"/>
      <c r="G61" s="28"/>
      <c r="H61" s="29"/>
      <c r="I61" s="30"/>
      <c r="J61" s="31"/>
      <c r="K61" s="32"/>
      <c r="L61" s="33"/>
      <c r="M61" s="34"/>
      <c r="N61" s="128"/>
      <c r="O61" s="129"/>
      <c r="P61" s="36"/>
      <c r="Q61" s="36"/>
      <c r="R61" s="32"/>
      <c r="S61" s="32"/>
      <c r="T61" s="36"/>
      <c r="U61" s="36"/>
    </row>
    <row r="62" spans="2:21" x14ac:dyDescent="0.2">
      <c r="B62" s="16" t="s">
        <v>55</v>
      </c>
      <c r="C62" s="16"/>
      <c r="D62" s="16" t="s">
        <v>55</v>
      </c>
      <c r="E62" s="16" t="s">
        <v>55</v>
      </c>
      <c r="F62" s="27"/>
      <c r="G62" s="28"/>
      <c r="H62" s="29"/>
      <c r="I62" s="30"/>
      <c r="J62" s="31"/>
      <c r="K62" s="32"/>
      <c r="L62" s="33"/>
      <c r="M62" s="34"/>
      <c r="N62" s="128"/>
      <c r="O62" s="129"/>
      <c r="P62" s="36"/>
      <c r="Q62" s="36"/>
      <c r="R62" s="32"/>
      <c r="S62" s="32"/>
      <c r="T62" s="36"/>
      <c r="U62" s="36"/>
    </row>
    <row r="63" spans="2:21" x14ac:dyDescent="0.2">
      <c r="B63" s="16" t="s">
        <v>55</v>
      </c>
      <c r="C63" s="16"/>
      <c r="D63" s="16" t="s">
        <v>55</v>
      </c>
      <c r="E63" s="16" t="s">
        <v>55</v>
      </c>
      <c r="F63" s="27"/>
      <c r="G63" s="28"/>
      <c r="H63" s="29"/>
      <c r="I63" s="30"/>
      <c r="J63" s="31"/>
      <c r="K63" s="32"/>
      <c r="L63" s="33"/>
      <c r="M63" s="34"/>
      <c r="N63" s="128"/>
      <c r="O63" s="129"/>
      <c r="P63" s="36"/>
      <c r="Q63" s="36"/>
      <c r="R63" s="32"/>
      <c r="S63" s="32"/>
      <c r="T63" s="36"/>
      <c r="U63" s="36"/>
    </row>
    <row r="64" spans="2:21" x14ac:dyDescent="0.2">
      <c r="B64" s="16" t="s">
        <v>55</v>
      </c>
      <c r="C64" s="16"/>
      <c r="D64" s="16" t="s">
        <v>55</v>
      </c>
      <c r="E64" s="16" t="s">
        <v>55</v>
      </c>
      <c r="F64" s="27"/>
      <c r="G64" s="28"/>
      <c r="H64" s="29"/>
      <c r="I64" s="30"/>
      <c r="J64" s="31"/>
      <c r="K64" s="32"/>
      <c r="L64" s="33"/>
      <c r="M64" s="34"/>
      <c r="N64" s="128"/>
      <c r="O64" s="129"/>
      <c r="P64" s="36"/>
      <c r="Q64" s="36"/>
      <c r="R64" s="32"/>
      <c r="S64" s="32"/>
      <c r="T64" s="36"/>
      <c r="U64" s="36"/>
    </row>
    <row r="65" spans="2:21" x14ac:dyDescent="0.2">
      <c r="B65" s="16" t="s">
        <v>55</v>
      </c>
      <c r="C65" s="16"/>
      <c r="D65" s="16" t="s">
        <v>55</v>
      </c>
      <c r="E65" s="16" t="s">
        <v>55</v>
      </c>
      <c r="F65" s="27"/>
      <c r="G65" s="28"/>
      <c r="H65" s="29"/>
      <c r="I65" s="30"/>
      <c r="J65" s="31"/>
      <c r="K65" s="32"/>
      <c r="L65" s="33"/>
      <c r="M65" s="34"/>
      <c r="N65" s="128"/>
      <c r="O65" s="129"/>
      <c r="P65" s="36"/>
      <c r="Q65" s="36"/>
      <c r="R65" s="32"/>
      <c r="S65" s="32"/>
      <c r="T65" s="36"/>
      <c r="U65" s="36"/>
    </row>
    <row r="66" spans="2:21" x14ac:dyDescent="0.2">
      <c r="B66" s="16" t="s">
        <v>55</v>
      </c>
      <c r="C66" s="16"/>
      <c r="D66" s="16" t="s">
        <v>55</v>
      </c>
      <c r="E66" s="16" t="s">
        <v>55</v>
      </c>
      <c r="F66" s="27"/>
      <c r="G66" s="28"/>
      <c r="H66" s="29"/>
      <c r="I66" s="30"/>
      <c r="J66" s="31"/>
      <c r="K66" s="32"/>
      <c r="L66" s="33"/>
      <c r="M66" s="34"/>
      <c r="N66" s="128"/>
      <c r="O66" s="129"/>
      <c r="P66" s="36"/>
      <c r="Q66" s="36"/>
      <c r="R66" s="32"/>
      <c r="S66" s="32"/>
      <c r="T66" s="36"/>
      <c r="U66" s="36"/>
    </row>
    <row r="67" spans="2:21" x14ac:dyDescent="0.2">
      <c r="B67" s="16" t="s">
        <v>55</v>
      </c>
      <c r="C67" s="16"/>
      <c r="D67" s="16" t="s">
        <v>55</v>
      </c>
      <c r="E67" s="16" t="s">
        <v>55</v>
      </c>
      <c r="F67" s="27"/>
      <c r="G67" s="28"/>
      <c r="H67" s="29"/>
      <c r="I67" s="30"/>
      <c r="J67" s="31"/>
      <c r="K67" s="32"/>
      <c r="L67" s="33"/>
      <c r="M67" s="34"/>
      <c r="N67" s="128"/>
      <c r="O67" s="129"/>
      <c r="P67" s="36"/>
      <c r="Q67" s="36"/>
      <c r="R67" s="32"/>
      <c r="S67" s="32"/>
      <c r="T67" s="36"/>
      <c r="U67" s="36"/>
    </row>
    <row r="68" spans="2:21" x14ac:dyDescent="0.2">
      <c r="B68" s="16" t="s">
        <v>55</v>
      </c>
      <c r="C68" s="16"/>
      <c r="D68" s="16" t="s">
        <v>55</v>
      </c>
      <c r="E68" s="16" t="s">
        <v>55</v>
      </c>
      <c r="F68" s="27"/>
      <c r="G68" s="28"/>
      <c r="H68" s="29"/>
      <c r="I68" s="30"/>
      <c r="J68" s="31"/>
      <c r="K68" s="32"/>
      <c r="L68" s="33"/>
      <c r="M68" s="34"/>
      <c r="N68" s="128"/>
      <c r="O68" s="129"/>
      <c r="P68" s="36"/>
      <c r="Q68" s="36"/>
      <c r="R68" s="32"/>
      <c r="S68" s="32"/>
      <c r="T68" s="36"/>
      <c r="U68" s="36"/>
    </row>
    <row r="69" spans="2:21" x14ac:dyDescent="0.2">
      <c r="B69" s="16" t="s">
        <v>55</v>
      </c>
      <c r="C69" s="16"/>
      <c r="D69" s="16" t="s">
        <v>55</v>
      </c>
      <c r="E69" s="16" t="s">
        <v>55</v>
      </c>
      <c r="F69" s="27"/>
      <c r="G69" s="28"/>
      <c r="H69" s="29"/>
      <c r="I69" s="30"/>
      <c r="J69" s="31"/>
      <c r="K69" s="32"/>
      <c r="L69" s="33"/>
      <c r="M69" s="34"/>
      <c r="N69" s="128"/>
      <c r="O69" s="129"/>
      <c r="P69" s="36"/>
      <c r="Q69" s="36"/>
      <c r="R69" s="32"/>
      <c r="S69" s="32"/>
      <c r="T69" s="36"/>
      <c r="U69" s="36"/>
    </row>
    <row r="70" spans="2:21" x14ac:dyDescent="0.2">
      <c r="B70" s="16" t="s">
        <v>55</v>
      </c>
      <c r="C70" s="16"/>
      <c r="D70" s="16" t="s">
        <v>55</v>
      </c>
      <c r="E70" s="16" t="s">
        <v>55</v>
      </c>
      <c r="F70" s="27"/>
      <c r="G70" s="28"/>
      <c r="H70" s="29"/>
      <c r="I70" s="30"/>
      <c r="J70" s="31"/>
      <c r="K70" s="32"/>
      <c r="L70" s="33"/>
      <c r="M70" s="34"/>
      <c r="N70" s="128"/>
      <c r="O70" s="129"/>
      <c r="P70" s="36"/>
      <c r="Q70" s="36"/>
      <c r="R70" s="32"/>
      <c r="S70" s="32"/>
      <c r="T70" s="36"/>
      <c r="U70" s="36"/>
    </row>
    <row r="71" spans="2:21" x14ac:dyDescent="0.2">
      <c r="B71" s="16" t="s">
        <v>55</v>
      </c>
      <c r="C71" s="16"/>
      <c r="D71" s="16" t="s">
        <v>55</v>
      </c>
      <c r="E71" s="16" t="s">
        <v>55</v>
      </c>
      <c r="F71" s="27"/>
      <c r="G71" s="28"/>
      <c r="H71" s="29"/>
      <c r="I71" s="30"/>
      <c r="J71" s="31"/>
      <c r="K71" s="32"/>
      <c r="L71" s="33"/>
      <c r="M71" s="34"/>
      <c r="N71" s="128"/>
      <c r="O71" s="129"/>
      <c r="P71" s="36"/>
      <c r="Q71" s="36"/>
      <c r="R71" s="32"/>
      <c r="S71" s="32"/>
      <c r="T71" s="36"/>
      <c r="U71" s="36"/>
    </row>
    <row r="72" spans="2:21" x14ac:dyDescent="0.2">
      <c r="B72" s="16" t="s">
        <v>55</v>
      </c>
      <c r="C72" s="16"/>
      <c r="D72" s="16" t="s">
        <v>55</v>
      </c>
      <c r="E72" s="16" t="s">
        <v>55</v>
      </c>
      <c r="F72" s="27"/>
      <c r="G72" s="28"/>
      <c r="H72" s="29"/>
      <c r="I72" s="30"/>
      <c r="J72" s="31"/>
      <c r="K72" s="32"/>
      <c r="L72" s="33"/>
      <c r="M72" s="34"/>
      <c r="N72" s="128"/>
      <c r="O72" s="129"/>
      <c r="P72" s="36"/>
      <c r="Q72" s="36"/>
      <c r="R72" s="32"/>
      <c r="S72" s="32"/>
      <c r="T72" s="36"/>
      <c r="U72" s="36"/>
    </row>
    <row r="73" spans="2:21" x14ac:dyDescent="0.2">
      <c r="B73" s="16" t="s">
        <v>55</v>
      </c>
      <c r="C73" s="16"/>
      <c r="D73" s="16" t="s">
        <v>55</v>
      </c>
      <c r="E73" s="16" t="s">
        <v>55</v>
      </c>
      <c r="F73" s="27"/>
      <c r="G73" s="28"/>
      <c r="H73" s="29"/>
      <c r="I73" s="30"/>
      <c r="J73" s="31"/>
      <c r="K73" s="32"/>
      <c r="L73" s="33"/>
      <c r="M73" s="34"/>
      <c r="N73" s="128"/>
      <c r="O73" s="129"/>
      <c r="P73" s="36"/>
      <c r="Q73" s="36"/>
      <c r="R73" s="32"/>
      <c r="S73" s="32"/>
      <c r="T73" s="36"/>
      <c r="U73" s="36"/>
    </row>
    <row r="74" spans="2:21" x14ac:dyDescent="0.2">
      <c r="B74" s="16" t="s">
        <v>55</v>
      </c>
      <c r="C74" s="16"/>
      <c r="D74" s="16" t="s">
        <v>55</v>
      </c>
      <c r="E74" s="16" t="s">
        <v>55</v>
      </c>
      <c r="F74" s="27"/>
      <c r="G74" s="28"/>
      <c r="H74" s="29"/>
      <c r="I74" s="30"/>
      <c r="J74" s="31"/>
      <c r="K74" s="32"/>
      <c r="L74" s="33"/>
      <c r="M74" s="34"/>
      <c r="N74" s="128"/>
      <c r="O74" s="129"/>
      <c r="P74" s="36"/>
      <c r="Q74" s="36"/>
      <c r="R74" s="32"/>
      <c r="S74" s="32"/>
      <c r="T74" s="36"/>
      <c r="U74" s="36"/>
    </row>
    <row r="75" spans="2:21" x14ac:dyDescent="0.2">
      <c r="B75" s="16" t="s">
        <v>55</v>
      </c>
      <c r="C75" s="16"/>
      <c r="D75" s="16" t="s">
        <v>55</v>
      </c>
      <c r="E75" s="16" t="s">
        <v>55</v>
      </c>
      <c r="F75" s="27"/>
      <c r="G75" s="28"/>
      <c r="H75" s="29"/>
      <c r="I75" s="30"/>
      <c r="J75" s="31"/>
      <c r="K75" s="32"/>
      <c r="L75" s="33"/>
      <c r="M75" s="34"/>
      <c r="N75" s="128"/>
      <c r="O75" s="129"/>
      <c r="P75" s="36"/>
      <c r="Q75" s="36"/>
      <c r="R75" s="32"/>
      <c r="S75" s="32"/>
      <c r="T75" s="36"/>
      <c r="U75" s="36"/>
    </row>
    <row r="76" spans="2:21" x14ac:dyDescent="0.2">
      <c r="B76" s="16" t="s">
        <v>55</v>
      </c>
      <c r="C76" s="16"/>
      <c r="D76" s="16" t="s">
        <v>55</v>
      </c>
      <c r="E76" s="16" t="s">
        <v>55</v>
      </c>
      <c r="F76" s="27"/>
      <c r="G76" s="28"/>
      <c r="H76" s="29"/>
      <c r="I76" s="30"/>
      <c r="J76" s="31"/>
      <c r="K76" s="32"/>
      <c r="L76" s="33"/>
      <c r="M76" s="34"/>
      <c r="N76" s="128"/>
      <c r="O76" s="129"/>
      <c r="P76" s="36"/>
      <c r="Q76" s="36"/>
      <c r="R76" s="32"/>
      <c r="S76" s="32"/>
      <c r="T76" s="36"/>
      <c r="U76" s="36"/>
    </row>
    <row r="77" spans="2:21" x14ac:dyDescent="0.2">
      <c r="B77" s="16" t="s">
        <v>55</v>
      </c>
      <c r="C77" s="16"/>
      <c r="D77" s="16" t="s">
        <v>55</v>
      </c>
      <c r="E77" s="16" t="s">
        <v>55</v>
      </c>
      <c r="F77" s="27"/>
      <c r="G77" s="28"/>
      <c r="H77" s="29"/>
      <c r="I77" s="30"/>
      <c r="J77" s="31"/>
      <c r="K77" s="32"/>
      <c r="L77" s="33"/>
      <c r="M77" s="34"/>
      <c r="N77" s="128"/>
      <c r="O77" s="129"/>
      <c r="P77" s="36"/>
      <c r="Q77" s="36"/>
      <c r="R77" s="32"/>
      <c r="S77" s="32"/>
      <c r="T77" s="36"/>
      <c r="U77" s="36"/>
    </row>
    <row r="78" spans="2:21" x14ac:dyDescent="0.2">
      <c r="B78" s="16" t="s">
        <v>55</v>
      </c>
      <c r="C78" s="16"/>
      <c r="D78" s="16" t="s">
        <v>55</v>
      </c>
      <c r="E78" s="16" t="s">
        <v>55</v>
      </c>
      <c r="F78" s="27"/>
      <c r="G78" s="28"/>
      <c r="H78" s="29"/>
      <c r="I78" s="30"/>
      <c r="J78" s="31"/>
      <c r="K78" s="32"/>
      <c r="L78" s="33"/>
      <c r="M78" s="34"/>
      <c r="N78" s="128"/>
      <c r="O78" s="129"/>
      <c r="P78" s="36"/>
      <c r="Q78" s="36"/>
      <c r="R78" s="32"/>
      <c r="S78" s="32"/>
      <c r="T78" s="36"/>
      <c r="U78" s="36"/>
    </row>
    <row r="79" spans="2:21" x14ac:dyDescent="0.2">
      <c r="B79" s="16" t="s">
        <v>55</v>
      </c>
      <c r="C79" s="16"/>
      <c r="D79" s="16" t="s">
        <v>55</v>
      </c>
      <c r="E79" s="16" t="s">
        <v>55</v>
      </c>
      <c r="F79" s="27"/>
      <c r="G79" s="28"/>
      <c r="H79" s="29"/>
      <c r="I79" s="30"/>
      <c r="J79" s="31"/>
      <c r="K79" s="32"/>
      <c r="L79" s="33"/>
      <c r="M79" s="34"/>
      <c r="N79" s="128"/>
      <c r="O79" s="129"/>
      <c r="P79" s="36"/>
      <c r="Q79" s="36"/>
      <c r="R79" s="32"/>
      <c r="S79" s="32"/>
      <c r="T79" s="36"/>
      <c r="U79" s="36"/>
    </row>
    <row r="80" spans="2:21" x14ac:dyDescent="0.2">
      <c r="B80" s="16" t="s">
        <v>55</v>
      </c>
      <c r="C80" s="16"/>
      <c r="D80" s="16" t="s">
        <v>55</v>
      </c>
      <c r="E80" s="16" t="s">
        <v>55</v>
      </c>
      <c r="F80" s="27"/>
      <c r="G80" s="28"/>
      <c r="H80" s="29"/>
      <c r="I80" s="30"/>
      <c r="J80" s="31"/>
      <c r="K80" s="32"/>
      <c r="L80" s="33"/>
      <c r="M80" s="34"/>
      <c r="N80" s="128"/>
      <c r="O80" s="129"/>
      <c r="P80" s="36"/>
      <c r="Q80" s="36"/>
      <c r="R80" s="32"/>
      <c r="S80" s="32"/>
      <c r="T80" s="36"/>
      <c r="U80" s="36"/>
    </row>
    <row r="81" spans="2:21" x14ac:dyDescent="0.2">
      <c r="B81" s="16" t="s">
        <v>55</v>
      </c>
      <c r="C81" s="16"/>
      <c r="D81" s="16" t="s">
        <v>55</v>
      </c>
      <c r="E81" s="16" t="s">
        <v>55</v>
      </c>
      <c r="F81" s="27"/>
      <c r="G81" s="28"/>
      <c r="H81" s="29"/>
      <c r="I81" s="30"/>
      <c r="J81" s="31"/>
      <c r="K81" s="32"/>
      <c r="L81" s="33"/>
      <c r="M81" s="34"/>
      <c r="N81" s="128"/>
      <c r="O81" s="129"/>
      <c r="P81" s="36"/>
      <c r="Q81" s="36"/>
      <c r="R81" s="32"/>
      <c r="S81" s="32"/>
      <c r="T81" s="36"/>
      <c r="U81" s="36"/>
    </row>
    <row r="82" spans="2:21" x14ac:dyDescent="0.2">
      <c r="B82" s="16" t="s">
        <v>55</v>
      </c>
      <c r="C82" s="16"/>
      <c r="D82" s="16" t="s">
        <v>55</v>
      </c>
      <c r="E82" s="16" t="s">
        <v>55</v>
      </c>
      <c r="F82" s="27"/>
      <c r="G82" s="28"/>
      <c r="H82" s="29"/>
      <c r="I82" s="30"/>
      <c r="J82" s="31"/>
      <c r="K82" s="32"/>
      <c r="L82" s="33"/>
      <c r="M82" s="34"/>
      <c r="N82" s="128"/>
      <c r="O82" s="129"/>
      <c r="P82" s="36"/>
      <c r="Q82" s="36"/>
      <c r="R82" s="32"/>
      <c r="S82" s="32"/>
      <c r="T82" s="36"/>
      <c r="U82" s="36"/>
    </row>
    <row r="83" spans="2:21" x14ac:dyDescent="0.2">
      <c r="B83" s="16" t="s">
        <v>55</v>
      </c>
      <c r="C83" s="16"/>
      <c r="D83" s="16" t="s">
        <v>55</v>
      </c>
      <c r="E83" s="16" t="s">
        <v>55</v>
      </c>
      <c r="F83" s="27"/>
      <c r="G83" s="28"/>
      <c r="H83" s="29"/>
      <c r="I83" s="30"/>
      <c r="J83" s="31"/>
      <c r="K83" s="32"/>
      <c r="L83" s="33"/>
      <c r="M83" s="34"/>
      <c r="N83" s="128"/>
      <c r="O83" s="129"/>
      <c r="P83" s="36"/>
      <c r="Q83" s="36"/>
      <c r="R83" s="32"/>
      <c r="S83" s="32"/>
      <c r="T83" s="36"/>
      <c r="U83" s="36"/>
    </row>
    <row r="84" spans="2:21" x14ac:dyDescent="0.2">
      <c r="B84" s="16" t="s">
        <v>55</v>
      </c>
      <c r="C84" s="16"/>
      <c r="D84" s="16" t="s">
        <v>55</v>
      </c>
      <c r="E84" s="16" t="s">
        <v>55</v>
      </c>
      <c r="F84" s="27"/>
      <c r="G84" s="28"/>
      <c r="H84" s="29"/>
      <c r="I84" s="30"/>
      <c r="J84" s="31"/>
      <c r="K84" s="32"/>
      <c r="L84" s="33"/>
      <c r="M84" s="34"/>
      <c r="N84" s="128"/>
      <c r="O84" s="129"/>
      <c r="P84" s="36"/>
      <c r="Q84" s="36"/>
      <c r="R84" s="32"/>
      <c r="S84" s="32"/>
      <c r="T84" s="36"/>
      <c r="U84" s="36"/>
    </row>
    <row r="85" spans="2:21" x14ac:dyDescent="0.2">
      <c r="B85" s="16" t="s">
        <v>55</v>
      </c>
      <c r="C85" s="16"/>
      <c r="D85" s="16" t="s">
        <v>55</v>
      </c>
      <c r="E85" s="16" t="s">
        <v>55</v>
      </c>
      <c r="F85" s="27"/>
      <c r="G85" s="28"/>
      <c r="H85" s="29"/>
      <c r="I85" s="30"/>
      <c r="J85" s="31"/>
      <c r="K85" s="32"/>
      <c r="L85" s="33"/>
      <c r="M85" s="34"/>
      <c r="N85" s="128"/>
      <c r="O85" s="129"/>
      <c r="P85" s="36"/>
      <c r="Q85" s="36"/>
      <c r="R85" s="32"/>
      <c r="S85" s="32"/>
      <c r="T85" s="36"/>
      <c r="U85" s="36"/>
    </row>
    <row r="86" spans="2:21" x14ac:dyDescent="0.2">
      <c r="B86" s="16" t="s">
        <v>55</v>
      </c>
      <c r="C86" s="16"/>
      <c r="D86" s="16" t="s">
        <v>55</v>
      </c>
      <c r="E86" s="16" t="s">
        <v>55</v>
      </c>
      <c r="F86" s="27"/>
      <c r="G86" s="28"/>
      <c r="H86" s="29"/>
      <c r="I86" s="30"/>
      <c r="J86" s="31"/>
      <c r="K86" s="32"/>
      <c r="L86" s="33"/>
      <c r="M86" s="34"/>
      <c r="N86" s="128"/>
      <c r="O86" s="129"/>
      <c r="P86" s="36"/>
      <c r="Q86" s="36"/>
      <c r="R86" s="32"/>
      <c r="S86" s="32"/>
      <c r="T86" s="36"/>
      <c r="U86" s="36"/>
    </row>
    <row r="87" spans="2:21" x14ac:dyDescent="0.2">
      <c r="B87" s="16" t="s">
        <v>55</v>
      </c>
      <c r="C87" s="16"/>
      <c r="D87" s="16" t="s">
        <v>55</v>
      </c>
      <c r="E87" s="16" t="s">
        <v>55</v>
      </c>
      <c r="F87" s="27"/>
      <c r="G87" s="28"/>
      <c r="H87" s="29"/>
      <c r="I87" s="30"/>
      <c r="J87" s="31"/>
      <c r="K87" s="32"/>
      <c r="L87" s="33"/>
      <c r="M87" s="34"/>
      <c r="N87" s="128"/>
      <c r="O87" s="129"/>
      <c r="P87" s="36"/>
      <c r="Q87" s="36"/>
      <c r="R87" s="32"/>
      <c r="S87" s="32"/>
      <c r="T87" s="36"/>
      <c r="U87" s="36"/>
    </row>
    <row r="88" spans="2:21" x14ac:dyDescent="0.2">
      <c r="B88" s="16" t="s">
        <v>55</v>
      </c>
      <c r="C88" s="16"/>
      <c r="D88" s="16" t="s">
        <v>55</v>
      </c>
      <c r="E88" s="16" t="s">
        <v>55</v>
      </c>
      <c r="F88" s="27"/>
      <c r="G88" s="28"/>
      <c r="H88" s="29"/>
      <c r="I88" s="30"/>
      <c r="J88" s="31"/>
      <c r="K88" s="32"/>
      <c r="L88" s="33"/>
      <c r="M88" s="34"/>
      <c r="N88" s="128"/>
      <c r="O88" s="129"/>
      <c r="P88" s="36"/>
      <c r="Q88" s="36"/>
      <c r="R88" s="32"/>
      <c r="S88" s="32"/>
      <c r="T88" s="36"/>
      <c r="U88" s="36"/>
    </row>
    <row r="89" spans="2:21" x14ac:dyDescent="0.2">
      <c r="B89" s="16"/>
      <c r="C89" s="16"/>
      <c r="D89" s="16"/>
      <c r="E89" s="16"/>
      <c r="F89" s="27"/>
      <c r="G89" s="28"/>
      <c r="H89" s="29"/>
      <c r="I89" s="30"/>
      <c r="J89" s="31"/>
      <c r="K89" s="32"/>
      <c r="L89" s="33"/>
      <c r="M89" s="34"/>
      <c r="N89" s="128"/>
      <c r="O89" s="129"/>
      <c r="P89" s="36"/>
      <c r="Q89" s="36"/>
      <c r="R89" s="32"/>
      <c r="S89" s="32"/>
      <c r="T89" s="36"/>
      <c r="U89" s="36"/>
    </row>
    <row r="90" spans="2:21" x14ac:dyDescent="0.2">
      <c r="B90" s="16"/>
      <c r="C90" s="16"/>
      <c r="D90" s="16"/>
      <c r="E90" s="16"/>
      <c r="F90" s="27"/>
      <c r="G90" s="28"/>
      <c r="H90" s="29"/>
      <c r="I90" s="30"/>
      <c r="J90" s="31"/>
      <c r="K90" s="32"/>
      <c r="L90" s="33"/>
      <c r="M90" s="34"/>
      <c r="N90" s="128"/>
      <c r="O90" s="129"/>
      <c r="P90" s="36"/>
      <c r="Q90" s="36"/>
      <c r="R90" s="32"/>
      <c r="S90" s="32"/>
      <c r="T90" s="36"/>
      <c r="U90" s="36"/>
    </row>
    <row r="91" spans="2:21" x14ac:dyDescent="0.2">
      <c r="B91" s="16"/>
      <c r="C91" s="16"/>
      <c r="D91" s="16"/>
      <c r="E91" s="16"/>
      <c r="F91" s="27"/>
      <c r="G91" s="28"/>
      <c r="H91" s="29"/>
      <c r="I91" s="30"/>
      <c r="J91" s="31"/>
      <c r="K91" s="32"/>
      <c r="L91" s="33"/>
      <c r="M91" s="34"/>
      <c r="N91" s="128"/>
      <c r="O91" s="129"/>
      <c r="P91" s="36"/>
      <c r="Q91" s="36"/>
      <c r="R91" s="32"/>
      <c r="S91" s="32"/>
      <c r="T91" s="36"/>
      <c r="U91" s="36"/>
    </row>
    <row r="92" spans="2:21" x14ac:dyDescent="0.2">
      <c r="B92" s="16"/>
      <c r="C92" s="16"/>
      <c r="D92" s="16"/>
      <c r="E92" s="16"/>
      <c r="F92" s="27"/>
      <c r="G92" s="28"/>
      <c r="H92" s="29"/>
      <c r="I92" s="30"/>
      <c r="J92" s="31"/>
      <c r="K92" s="32"/>
      <c r="L92" s="33"/>
      <c r="M92" s="34"/>
      <c r="N92" s="128"/>
      <c r="O92" s="129"/>
      <c r="P92" s="36"/>
      <c r="Q92" s="36"/>
      <c r="R92" s="32"/>
      <c r="S92" s="32"/>
      <c r="T92" s="36"/>
      <c r="U92" s="36"/>
    </row>
    <row r="93" spans="2:21" x14ac:dyDescent="0.2">
      <c r="B93" s="16"/>
      <c r="C93" s="16"/>
      <c r="D93" s="16"/>
      <c r="E93" s="16"/>
      <c r="F93" s="27"/>
      <c r="G93" s="28"/>
      <c r="H93" s="29"/>
      <c r="I93" s="30"/>
      <c r="J93" s="31"/>
      <c r="K93" s="32"/>
      <c r="L93" s="33"/>
      <c r="M93" s="34"/>
      <c r="N93" s="128"/>
      <c r="O93" s="129"/>
      <c r="P93" s="36"/>
      <c r="Q93" s="36"/>
      <c r="R93" s="32"/>
      <c r="S93" s="32"/>
      <c r="T93" s="36"/>
      <c r="U93" s="36"/>
    </row>
    <row r="94" spans="2:21" x14ac:dyDescent="0.2">
      <c r="B94" s="16"/>
      <c r="C94" s="16"/>
      <c r="D94" s="16"/>
      <c r="E94" s="16"/>
      <c r="F94" s="27"/>
      <c r="G94" s="28"/>
      <c r="H94" s="29"/>
      <c r="I94" s="30"/>
      <c r="J94" s="31"/>
      <c r="K94" s="32"/>
      <c r="L94" s="33"/>
      <c r="M94" s="34"/>
      <c r="N94" s="128"/>
      <c r="O94" s="129"/>
      <c r="P94" s="36"/>
      <c r="Q94" s="36"/>
      <c r="R94" s="32"/>
      <c r="S94" s="32"/>
      <c r="T94" s="36"/>
      <c r="U94" s="36"/>
    </row>
    <row r="95" spans="2:21" x14ac:dyDescent="0.2">
      <c r="B95" s="16"/>
      <c r="C95" s="16"/>
      <c r="D95" s="16"/>
      <c r="E95" s="16"/>
      <c r="F95" s="27"/>
      <c r="G95" s="28"/>
      <c r="H95" s="29"/>
      <c r="I95" s="30"/>
      <c r="J95" s="31"/>
      <c r="K95" s="32"/>
      <c r="L95" s="33"/>
      <c r="M95" s="34"/>
      <c r="N95" s="128"/>
      <c r="O95" s="129"/>
      <c r="P95" s="36"/>
      <c r="Q95" s="36"/>
      <c r="R95" s="32"/>
      <c r="S95" s="32"/>
      <c r="T95" s="36"/>
      <c r="U95" s="36"/>
    </row>
    <row r="96" spans="2:21" x14ac:dyDescent="0.2">
      <c r="B96" s="16" t="s">
        <v>55</v>
      </c>
      <c r="C96" s="16"/>
      <c r="D96" s="16" t="s">
        <v>55</v>
      </c>
      <c r="E96" s="16" t="s">
        <v>55</v>
      </c>
      <c r="F96" s="27"/>
      <c r="G96" s="28"/>
      <c r="H96" s="29"/>
      <c r="I96" s="30"/>
      <c r="J96" s="31"/>
      <c r="K96" s="32"/>
      <c r="L96" s="33"/>
      <c r="M96" s="34"/>
      <c r="N96" s="128"/>
      <c r="O96" s="129"/>
      <c r="P96" s="36"/>
      <c r="Q96" s="36"/>
      <c r="R96" s="32"/>
      <c r="S96" s="32"/>
      <c r="T96" s="36"/>
      <c r="U96" s="36"/>
    </row>
    <row r="97" spans="2:21" x14ac:dyDescent="0.2">
      <c r="B97" s="16" t="s">
        <v>55</v>
      </c>
      <c r="C97" s="16"/>
      <c r="D97" s="16" t="s">
        <v>55</v>
      </c>
      <c r="E97" s="16" t="s">
        <v>55</v>
      </c>
      <c r="F97" s="27"/>
      <c r="G97" s="28"/>
      <c r="H97" s="29"/>
      <c r="I97" s="30"/>
      <c r="J97" s="31"/>
      <c r="K97" s="32"/>
      <c r="L97" s="33"/>
      <c r="M97" s="34"/>
      <c r="N97" s="128"/>
      <c r="O97" s="129"/>
      <c r="P97" s="36"/>
      <c r="Q97" s="36"/>
      <c r="R97" s="32"/>
      <c r="S97" s="32"/>
      <c r="T97" s="36"/>
      <c r="U97" s="36"/>
    </row>
    <row r="98" spans="2:21" x14ac:dyDescent="0.2">
      <c r="B98" s="16" t="s">
        <v>55</v>
      </c>
      <c r="C98" s="16"/>
      <c r="D98" s="16" t="s">
        <v>55</v>
      </c>
      <c r="E98" s="16" t="s">
        <v>55</v>
      </c>
      <c r="F98" s="27"/>
      <c r="G98" s="28"/>
      <c r="H98" s="29"/>
      <c r="I98" s="30"/>
      <c r="J98" s="31"/>
      <c r="K98" s="32"/>
      <c r="L98" s="33"/>
      <c r="M98" s="34"/>
      <c r="N98" s="128"/>
      <c r="O98" s="129"/>
      <c r="P98" s="36"/>
      <c r="Q98" s="36"/>
      <c r="R98" s="32"/>
      <c r="S98" s="32"/>
      <c r="T98" s="36"/>
      <c r="U98" s="36"/>
    </row>
    <row r="99" spans="2:21" x14ac:dyDescent="0.2">
      <c r="B99" s="16" t="s">
        <v>55</v>
      </c>
      <c r="C99" s="16"/>
      <c r="D99" s="16" t="s">
        <v>55</v>
      </c>
      <c r="E99" s="16" t="s">
        <v>55</v>
      </c>
      <c r="F99" s="27"/>
      <c r="G99" s="28"/>
      <c r="H99" s="29"/>
      <c r="I99" s="30"/>
      <c r="J99" s="31"/>
      <c r="K99" s="32"/>
      <c r="L99" s="33"/>
      <c r="M99" s="34"/>
      <c r="N99" s="128"/>
      <c r="O99" s="129"/>
      <c r="P99" s="36"/>
      <c r="Q99" s="36"/>
      <c r="R99" s="32"/>
      <c r="S99" s="32"/>
      <c r="T99" s="36"/>
      <c r="U99" s="36"/>
    </row>
    <row r="100" spans="2:21" x14ac:dyDescent="0.2">
      <c r="B100" s="16" t="s">
        <v>55</v>
      </c>
      <c r="C100" s="16"/>
      <c r="D100" s="16" t="s">
        <v>55</v>
      </c>
      <c r="E100" s="16" t="s">
        <v>55</v>
      </c>
      <c r="F100" s="27"/>
      <c r="G100" s="28"/>
      <c r="H100" s="29"/>
      <c r="I100" s="30"/>
      <c r="J100" s="31"/>
      <c r="K100" s="32"/>
      <c r="L100" s="33"/>
      <c r="M100" s="34"/>
      <c r="N100" s="128"/>
      <c r="O100" s="129"/>
      <c r="P100" s="36"/>
      <c r="Q100" s="36"/>
      <c r="R100" s="32"/>
      <c r="S100" s="32"/>
      <c r="T100" s="36"/>
      <c r="U100" s="36"/>
    </row>
    <row r="101" spans="2:21" x14ac:dyDescent="0.2">
      <c r="B101" s="16" t="s">
        <v>55</v>
      </c>
      <c r="C101" s="16"/>
      <c r="D101" s="16" t="s">
        <v>55</v>
      </c>
      <c r="E101" s="16" t="s">
        <v>55</v>
      </c>
      <c r="F101" s="27"/>
      <c r="G101" s="28"/>
      <c r="H101" s="29"/>
      <c r="I101" s="30"/>
      <c r="J101" s="31"/>
      <c r="K101" s="32"/>
      <c r="L101" s="33"/>
      <c r="M101" s="34"/>
      <c r="N101" s="128"/>
      <c r="O101" s="129"/>
      <c r="P101" s="36"/>
      <c r="Q101" s="36"/>
      <c r="R101" s="32"/>
      <c r="S101" s="32"/>
      <c r="T101" s="36"/>
      <c r="U101" s="36"/>
    </row>
    <row r="102" spans="2:21" x14ac:dyDescent="0.2">
      <c r="B102" s="16" t="s">
        <v>55</v>
      </c>
      <c r="C102" s="16"/>
      <c r="D102" s="16" t="s">
        <v>55</v>
      </c>
      <c r="E102" s="16" t="s">
        <v>55</v>
      </c>
      <c r="F102" s="27"/>
      <c r="G102" s="28"/>
      <c r="H102" s="29"/>
      <c r="I102" s="30"/>
      <c r="J102" s="31"/>
      <c r="K102" s="32"/>
      <c r="L102" s="33"/>
      <c r="M102" s="34"/>
      <c r="N102" s="128"/>
      <c r="O102" s="129"/>
      <c r="P102" s="36"/>
      <c r="Q102" s="36"/>
      <c r="R102" s="32"/>
      <c r="S102" s="32"/>
      <c r="T102" s="36"/>
      <c r="U102" s="36"/>
    </row>
    <row r="103" spans="2:21" x14ac:dyDescent="0.2">
      <c r="B103" s="16" t="s">
        <v>55</v>
      </c>
      <c r="C103" s="16"/>
      <c r="D103" s="16" t="s">
        <v>55</v>
      </c>
      <c r="E103" s="16" t="s">
        <v>55</v>
      </c>
      <c r="F103" s="27"/>
      <c r="G103" s="28"/>
      <c r="H103" s="29"/>
      <c r="I103" s="30"/>
      <c r="J103" s="31"/>
      <c r="K103" s="32"/>
      <c r="L103" s="33"/>
      <c r="M103" s="34"/>
      <c r="N103" s="128"/>
      <c r="O103" s="129"/>
      <c r="P103" s="36"/>
      <c r="Q103" s="36"/>
      <c r="R103" s="32"/>
      <c r="S103" s="32"/>
      <c r="T103" s="36"/>
      <c r="U103" s="36"/>
    </row>
    <row r="104" spans="2:21" ht="12" thickBot="1" x14ac:dyDescent="0.25">
      <c r="B104" s="37" t="s">
        <v>55</v>
      </c>
      <c r="C104" s="107"/>
      <c r="D104" s="37" t="s">
        <v>55</v>
      </c>
      <c r="E104" s="37" t="s">
        <v>55</v>
      </c>
      <c r="F104" s="38"/>
      <c r="G104" s="39"/>
      <c r="H104" s="40"/>
      <c r="I104" s="41"/>
      <c r="J104" s="42"/>
      <c r="K104" s="43"/>
      <c r="L104" s="44"/>
      <c r="M104" s="45"/>
      <c r="N104" s="130"/>
      <c r="O104" s="131"/>
      <c r="P104" s="46"/>
      <c r="Q104" s="46"/>
      <c r="R104" s="43"/>
      <c r="S104" s="43"/>
      <c r="T104" s="46"/>
      <c r="U104" s="46"/>
    </row>
  </sheetData>
  <sortState xmlns:xlrd2="http://schemas.microsoft.com/office/spreadsheetml/2017/richdata2" ref="B11:U20">
    <sortCondition ref="F11"/>
  </sortState>
  <mergeCells count="2">
    <mergeCell ref="B2:L2"/>
    <mergeCell ref="B3:L3"/>
  </mergeCells>
  <conditionalFormatting sqref="N11:N104">
    <cfRule type="cellIs" dxfId="10" priority="5" operator="equal">
      <formula>"ELIMINADO"</formula>
    </cfRule>
    <cfRule type="notContainsBlanks" dxfId="9" priority="6">
      <formula>LEN(TRIM(N11))&gt;0</formula>
    </cfRule>
    <cfRule type="containsBlanks" dxfId="8" priority="7">
      <formula>LEN(TRIM(N11))=0</formula>
    </cfRule>
  </conditionalFormatting>
  <conditionalFormatting sqref="I11:L104 R11:S104">
    <cfRule type="beginsWith" dxfId="7" priority="4" operator="beginsWith" text="ERR">
      <formula>LEFT(I11,LEN("ERR"))="ERR"</formula>
    </cfRule>
  </conditionalFormatting>
  <conditionalFormatting sqref="O11">
    <cfRule type="cellIs" dxfId="6" priority="1" operator="equal">
      <formula>"ELIMINADO"</formula>
    </cfRule>
    <cfRule type="notContainsBlanks" dxfId="5" priority="2">
      <formula>LEN(TRIM(O11))&gt;0</formula>
    </cfRule>
    <cfRule type="containsBlanks" dxfId="4" priority="3">
      <formula>LEN(TRIM(O11))=0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Button 1">
              <controlPr defaultSize="0" print="0" autoFill="0" autoPict="0" macro="[0]!btn_controles">
                <anchor moveWithCells="1" sizeWithCells="1">
                  <from>
                    <xdr:col>6</xdr:col>
                    <xdr:colOff>9525</xdr:colOff>
                    <xdr:row>9</xdr:row>
                    <xdr:rowOff>0</xdr:rowOff>
                  </from>
                  <to>
                    <xdr:col>7</xdr:col>
                    <xdr:colOff>723900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Button 2">
              <controlPr defaultSize="0" print="0" autoFill="0" autoPict="0" macro="[0]!btn_fin_fase">
                <anchor moveWithCells="1">
                  <from>
                    <xdr:col>13</xdr:col>
                    <xdr:colOff>0</xdr:colOff>
                    <xdr:row>0</xdr:row>
                    <xdr:rowOff>133350</xdr:rowOff>
                  </from>
                  <to>
                    <xdr:col>15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3" r:id="rId6" name="Button 3">
              <controlPr defaultSize="0" print="0" autoFill="0" autoPict="0" macro="[0]!btn_controles">
                <anchor moveWithCells="1" sizeWithCells="1">
                  <from>
                    <xdr:col>12</xdr:col>
                    <xdr:colOff>9525</xdr:colOff>
                    <xdr:row>9</xdr:row>
                    <xdr:rowOff>0</xdr:rowOff>
                  </from>
                  <to>
                    <xdr:col>13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AJ104"/>
  <sheetViews>
    <sheetView tabSelected="1" zoomScaleNormal="100" workbookViewId="0">
      <selection activeCell="I29" sqref="I29"/>
    </sheetView>
  </sheetViews>
  <sheetFormatPr baseColWidth="10" defaultColWidth="11.5703125" defaultRowHeight="11.25" x14ac:dyDescent="0.2"/>
  <cols>
    <col min="1" max="1" width="2.7109375" style="1" customWidth="1"/>
    <col min="2" max="2" width="5.42578125" style="1" customWidth="1"/>
    <col min="3" max="3" width="9" style="1" customWidth="1"/>
    <col min="4" max="4" width="18.42578125" style="1" bestFit="1" customWidth="1"/>
    <col min="5" max="7" width="13.42578125" style="2" customWidth="1"/>
    <col min="8" max="8" width="12.5703125" style="2" customWidth="1"/>
    <col min="9" max="9" width="11.7109375" style="2" customWidth="1"/>
    <col min="10" max="10" width="10.85546875" style="2" customWidth="1"/>
    <col min="11" max="12" width="8.85546875" style="2" customWidth="1"/>
    <col min="13" max="13" width="15.140625" style="1" customWidth="1"/>
    <col min="14" max="14" width="12.85546875" style="1" bestFit="1" customWidth="1"/>
    <col min="15" max="16384" width="11.5703125" style="1"/>
  </cols>
  <sheetData>
    <row r="1" spans="1:36" s="58" customFormat="1" ht="12" thickBot="1" x14ac:dyDescent="0.25">
      <c r="D1" s="59"/>
    </row>
    <row r="2" spans="1:36" s="58" customFormat="1" ht="20.100000000000001" customHeight="1" x14ac:dyDescent="0.2">
      <c r="B2" s="145" t="str">
        <f>RAID!B2</f>
        <v>RAID DE ARGANTZUN 40 KM</v>
      </c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05"/>
    </row>
    <row r="3" spans="1:36" s="58" customFormat="1" ht="20.100000000000001" customHeight="1" thickBot="1" x14ac:dyDescent="0.25">
      <c r="B3" s="148" t="str">
        <f>RAID!B3</f>
        <v>ARGANTZUN 40 KM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06"/>
    </row>
    <row r="4" spans="1:36" s="58" customFormat="1" x14ac:dyDescent="0.2"/>
    <row r="5" spans="1:36" ht="12.75" customHeight="1" x14ac:dyDescent="0.2">
      <c r="C5" s="1" t="s">
        <v>37</v>
      </c>
      <c r="D5" s="3">
        <v>0.41666666666666669</v>
      </c>
      <c r="F5" s="4" t="s">
        <v>15</v>
      </c>
      <c r="I5" s="5">
        <v>1.3888888888888888E-2</v>
      </c>
      <c r="K5" s="2" t="s">
        <v>38</v>
      </c>
      <c r="M5" s="6">
        <v>18</v>
      </c>
    </row>
    <row r="6" spans="1:36" ht="12.75" customHeight="1" x14ac:dyDescent="0.2">
      <c r="C6" s="1" t="s">
        <v>17</v>
      </c>
      <c r="D6" s="3">
        <v>0.61805555555555569</v>
      </c>
      <c r="F6" s="4" t="s">
        <v>39</v>
      </c>
      <c r="I6" s="5">
        <v>4.9999999999999996E-2</v>
      </c>
      <c r="K6" s="2" t="s">
        <v>40</v>
      </c>
      <c r="M6" s="6">
        <v>15</v>
      </c>
    </row>
    <row r="7" spans="1:36" ht="12.75" customHeight="1" x14ac:dyDescent="0.2">
      <c r="C7" s="1" t="s">
        <v>19</v>
      </c>
      <c r="D7" s="3">
        <v>0.79427083333333337</v>
      </c>
      <c r="F7" s="4" t="s">
        <v>41</v>
      </c>
      <c r="I7" s="5">
        <v>0.11197916666666667</v>
      </c>
      <c r="K7" s="2" t="s">
        <v>42</v>
      </c>
      <c r="M7" s="6">
        <v>8</v>
      </c>
    </row>
    <row r="8" spans="1:36" ht="12.75" customHeight="1" x14ac:dyDescent="0.2">
      <c r="C8" s="1" t="s">
        <v>12</v>
      </c>
      <c r="D8" s="47" t="s">
        <v>12</v>
      </c>
      <c r="F8" s="4" t="s">
        <v>43</v>
      </c>
      <c r="I8" s="5">
        <v>2.0833333333333332E-2</v>
      </c>
    </row>
    <row r="9" spans="1:36" ht="10.5" customHeight="1" thickBot="1" x14ac:dyDescent="0.25">
      <c r="D9" s="7"/>
    </row>
    <row r="10" spans="1:36" ht="34.5" thickBot="1" x14ac:dyDescent="0.25">
      <c r="B10" s="48" t="s">
        <v>27</v>
      </c>
      <c r="C10" s="48" t="s">
        <v>91</v>
      </c>
      <c r="D10" s="49" t="s">
        <v>28</v>
      </c>
      <c r="E10" s="50" t="s">
        <v>44</v>
      </c>
      <c r="F10" s="51" t="s">
        <v>58</v>
      </c>
      <c r="G10" s="51" t="s">
        <v>59</v>
      </c>
      <c r="H10" s="51" t="s">
        <v>60</v>
      </c>
      <c r="I10" s="51" t="s">
        <v>80</v>
      </c>
      <c r="J10" s="51" t="s">
        <v>61</v>
      </c>
      <c r="K10" s="52" t="s">
        <v>62</v>
      </c>
      <c r="L10" s="51" t="s">
        <v>79</v>
      </c>
      <c r="M10" s="51" t="s">
        <v>63</v>
      </c>
      <c r="N10" s="53" t="s">
        <v>64</v>
      </c>
      <c r="O10" s="51" t="s">
        <v>81</v>
      </c>
      <c r="P10" s="51" t="s">
        <v>65</v>
      </c>
      <c r="Q10" s="53" t="s">
        <v>66</v>
      </c>
      <c r="R10" s="51" t="s">
        <v>88</v>
      </c>
      <c r="S10" s="51" t="s">
        <v>67</v>
      </c>
      <c r="T10" s="52" t="s">
        <v>68</v>
      </c>
      <c r="U10" s="51" t="s">
        <v>87</v>
      </c>
      <c r="V10" s="51" t="s">
        <v>69</v>
      </c>
      <c r="W10" s="53" t="s">
        <v>70</v>
      </c>
      <c r="X10" s="51" t="s">
        <v>86</v>
      </c>
      <c r="Y10" s="51" t="s">
        <v>71</v>
      </c>
      <c r="Z10" s="53" t="s">
        <v>72</v>
      </c>
      <c r="AA10" s="51" t="s">
        <v>85</v>
      </c>
      <c r="AB10" s="51" t="s">
        <v>73</v>
      </c>
      <c r="AC10" s="52" t="s">
        <v>74</v>
      </c>
      <c r="AD10" s="51" t="s">
        <v>84</v>
      </c>
      <c r="AE10" s="51" t="s">
        <v>75</v>
      </c>
      <c r="AF10" s="52" t="s">
        <v>76</v>
      </c>
      <c r="AG10" s="51" t="s">
        <v>83</v>
      </c>
      <c r="AH10" s="51" t="s">
        <v>77</v>
      </c>
      <c r="AI10" s="52" t="s">
        <v>78</v>
      </c>
      <c r="AJ10" s="51" t="s">
        <v>82</v>
      </c>
    </row>
    <row r="11" spans="1:36" x14ac:dyDescent="0.2">
      <c r="A11" s="1" t="s">
        <v>152</v>
      </c>
      <c r="B11" s="54">
        <v>45</v>
      </c>
      <c r="C11" s="54"/>
      <c r="D11" s="55" t="s">
        <v>108</v>
      </c>
      <c r="E11" s="54" t="s">
        <v>128</v>
      </c>
      <c r="F11" s="122">
        <v>0.12641203703703696</v>
      </c>
      <c r="G11" s="122">
        <v>0.1237731481481481</v>
      </c>
      <c r="H11" s="123">
        <v>2.6388888888888573E-3</v>
      </c>
      <c r="I11" s="123"/>
      <c r="J11" s="56">
        <v>6.1840277777777786E-2</v>
      </c>
      <c r="K11" s="57">
        <v>5.9027777777775903E-4</v>
      </c>
      <c r="L11" s="141">
        <v>14.823133071308252</v>
      </c>
      <c r="M11" s="56">
        <v>6.1932870370370319E-2</v>
      </c>
      <c r="N11" s="57">
        <v>2.0486111111110983E-3</v>
      </c>
      <c r="O11" s="141">
        <v>14.80097178097553</v>
      </c>
      <c r="P11" s="56"/>
      <c r="Q11" s="57"/>
      <c r="R11" s="56"/>
      <c r="S11" s="57"/>
      <c r="T11" s="56"/>
      <c r="U11" s="141"/>
      <c r="V11" s="56"/>
      <c r="W11" s="57"/>
      <c r="X11" s="56"/>
      <c r="Y11" s="57"/>
      <c r="Z11" s="56"/>
      <c r="AA11" s="56"/>
      <c r="AB11" s="56"/>
      <c r="AC11" s="57"/>
      <c r="AD11" s="56"/>
      <c r="AE11" s="56"/>
      <c r="AF11" s="57"/>
      <c r="AG11" s="56"/>
      <c r="AH11" s="56"/>
      <c r="AI11" s="57"/>
      <c r="AJ11" s="56"/>
    </row>
    <row r="12" spans="1:36" x14ac:dyDescent="0.2">
      <c r="B12" s="54">
        <v>46</v>
      </c>
      <c r="C12" s="54"/>
      <c r="D12" s="55" t="s">
        <v>110</v>
      </c>
      <c r="E12" s="54" t="s">
        <v>130</v>
      </c>
      <c r="F12" s="122">
        <v>0.12642361111111111</v>
      </c>
      <c r="G12" s="122">
        <v>0.12381944444444454</v>
      </c>
      <c r="H12" s="123">
        <v>2.6041666666665741E-3</v>
      </c>
      <c r="I12" s="123"/>
      <c r="J12" s="56">
        <v>6.1817129629629652E-2</v>
      </c>
      <c r="K12" s="57">
        <v>1.0763888888888906E-3</v>
      </c>
      <c r="L12" s="141">
        <v>14.82868376708481</v>
      </c>
      <c r="M12" s="56">
        <v>6.2002314814814885E-2</v>
      </c>
      <c r="N12" s="57">
        <v>1.5277777777776835E-3</v>
      </c>
      <c r="O12" s="141">
        <v>14.78439425051333</v>
      </c>
      <c r="P12" s="56"/>
      <c r="Q12" s="57"/>
      <c r="R12" s="141"/>
      <c r="S12" s="57"/>
      <c r="T12" s="56"/>
      <c r="U12" s="141"/>
      <c r="V12" s="56"/>
      <c r="W12" s="57"/>
      <c r="X12" s="56"/>
      <c r="Y12" s="57"/>
      <c r="Z12" s="56"/>
      <c r="AA12" s="56"/>
      <c r="AB12" s="56"/>
      <c r="AC12" s="57"/>
      <c r="AD12" s="56"/>
      <c r="AE12" s="56"/>
      <c r="AF12" s="57"/>
      <c r="AG12" s="56"/>
      <c r="AH12" s="56"/>
      <c r="AI12" s="57"/>
      <c r="AJ12" s="56"/>
    </row>
    <row r="13" spans="1:36" x14ac:dyDescent="0.2">
      <c r="B13" s="54">
        <v>49</v>
      </c>
      <c r="C13" s="54"/>
      <c r="D13" s="55" t="s">
        <v>113</v>
      </c>
      <c r="E13" s="54" t="s">
        <v>133</v>
      </c>
      <c r="F13" s="122">
        <v>0.1293981481481481</v>
      </c>
      <c r="G13" s="122">
        <v>0.12512731481481482</v>
      </c>
      <c r="H13" s="123">
        <v>4.2708333333332793E-3</v>
      </c>
      <c r="I13" s="123"/>
      <c r="J13" s="56">
        <v>6.1874999999999958E-2</v>
      </c>
      <c r="K13" s="57">
        <v>2.1412037037036868E-3</v>
      </c>
      <c r="L13" s="141">
        <v>14.814814814814824</v>
      </c>
      <c r="M13" s="56">
        <v>6.3252314814814858E-2</v>
      </c>
      <c r="N13" s="57">
        <v>2.1296296296295925E-3</v>
      </c>
      <c r="O13" s="141">
        <v>14.492223238792304</v>
      </c>
      <c r="P13" s="56"/>
      <c r="Q13" s="57"/>
      <c r="R13" s="56"/>
      <c r="S13" s="57"/>
      <c r="T13" s="56"/>
      <c r="U13" s="141"/>
      <c r="V13" s="56"/>
      <c r="W13" s="57"/>
      <c r="X13" s="56"/>
      <c r="Y13" s="57"/>
      <c r="Z13" s="56"/>
      <c r="AA13" s="56"/>
      <c r="AB13" s="56"/>
      <c r="AC13" s="57"/>
      <c r="AD13" s="56"/>
      <c r="AE13" s="56"/>
      <c r="AF13" s="57"/>
      <c r="AG13" s="56"/>
      <c r="AH13" s="56"/>
      <c r="AI13" s="57"/>
      <c r="AJ13" s="56"/>
    </row>
    <row r="14" spans="1:36" x14ac:dyDescent="0.2">
      <c r="B14" s="54">
        <v>47</v>
      </c>
      <c r="C14" s="54"/>
      <c r="D14" s="55" t="s">
        <v>115</v>
      </c>
      <c r="E14" s="54" t="s">
        <v>135</v>
      </c>
      <c r="F14" s="122">
        <v>0.17199074074074072</v>
      </c>
      <c r="G14" s="122">
        <v>0.16350694444444447</v>
      </c>
      <c r="H14" s="123">
        <v>8.4837962962962532E-3</v>
      </c>
      <c r="I14" s="123"/>
      <c r="J14" s="56">
        <v>7.9502314814814845E-2</v>
      </c>
      <c r="K14" s="57">
        <v>3.7384259259258812E-3</v>
      </c>
      <c r="L14" s="56">
        <v>11.530062600087344</v>
      </c>
      <c r="M14" s="56">
        <v>8.4004629629629624E-2</v>
      </c>
      <c r="N14" s="57">
        <v>4.745370370370372E-3</v>
      </c>
      <c r="O14" s="56">
        <v>10.912096996417747</v>
      </c>
      <c r="P14" s="56"/>
      <c r="Q14" s="57"/>
      <c r="R14" s="56"/>
      <c r="S14" s="57"/>
      <c r="T14" s="56"/>
      <c r="U14" s="56"/>
      <c r="V14" s="56"/>
      <c r="W14" s="57"/>
      <c r="X14" s="56"/>
      <c r="Y14" s="57"/>
      <c r="Z14" s="56"/>
      <c r="AA14" s="56"/>
      <c r="AB14" s="56"/>
      <c r="AC14" s="57"/>
      <c r="AD14" s="56"/>
      <c r="AE14" s="56"/>
      <c r="AF14" s="57"/>
      <c r="AG14" s="56"/>
      <c r="AH14" s="56"/>
      <c r="AI14" s="57"/>
      <c r="AJ14" s="56"/>
    </row>
    <row r="15" spans="1:36" x14ac:dyDescent="0.2">
      <c r="B15" s="54">
        <v>41</v>
      </c>
      <c r="C15" s="54"/>
      <c r="D15" s="55" t="s">
        <v>107</v>
      </c>
      <c r="E15" s="54" t="s">
        <v>127</v>
      </c>
      <c r="F15" s="151" t="s">
        <v>149</v>
      </c>
      <c r="G15" s="151" t="s">
        <v>149</v>
      </c>
      <c r="H15" s="151" t="s">
        <v>149</v>
      </c>
      <c r="I15" s="123"/>
      <c r="J15" s="56">
        <v>6.1863425925925919E-2</v>
      </c>
      <c r="K15" s="57">
        <v>5.1620370370370483E-3</v>
      </c>
      <c r="L15" s="141">
        <v>14.817586529466793</v>
      </c>
      <c r="M15" s="56">
        <v>7.3854166666666554E-2</v>
      </c>
      <c r="N15" s="57">
        <v>5.2083333333333703E-3</v>
      </c>
      <c r="O15" s="141">
        <v>12.411847672778579</v>
      </c>
      <c r="P15" s="56"/>
      <c r="Q15" s="57"/>
      <c r="R15" s="141"/>
      <c r="S15" s="57"/>
      <c r="T15" s="56"/>
      <c r="U15" s="141"/>
      <c r="V15" s="56"/>
      <c r="W15" s="57"/>
      <c r="X15" s="56"/>
      <c r="Y15" s="57"/>
      <c r="Z15" s="56"/>
      <c r="AA15" s="56"/>
      <c r="AB15" s="56"/>
      <c r="AC15" s="57"/>
      <c r="AD15" s="56"/>
      <c r="AE15" s="56"/>
      <c r="AF15" s="57"/>
      <c r="AG15" s="56"/>
      <c r="AH15" s="56"/>
      <c r="AI15" s="57"/>
      <c r="AJ15" s="56"/>
    </row>
    <row r="16" spans="1:36" x14ac:dyDescent="0.2">
      <c r="B16" s="54">
        <v>42</v>
      </c>
      <c r="C16" s="54"/>
      <c r="D16" s="55" t="s">
        <v>111</v>
      </c>
      <c r="E16" s="54" t="s">
        <v>131</v>
      </c>
      <c r="F16" s="151" t="s">
        <v>149</v>
      </c>
      <c r="G16" s="151" t="s">
        <v>149</v>
      </c>
      <c r="H16" s="151" t="s">
        <v>149</v>
      </c>
      <c r="I16" s="123"/>
      <c r="J16" s="56">
        <v>6.1886574074074108E-2</v>
      </c>
      <c r="K16" s="57">
        <v>7.6157407407407285E-3</v>
      </c>
      <c r="L16" s="141">
        <v>14.812044136899187</v>
      </c>
      <c r="M16" s="56">
        <v>7.1388888888888835E-2</v>
      </c>
      <c r="N16" s="57">
        <v>1.5196759259259229E-2</v>
      </c>
      <c r="O16" s="141">
        <v>12.840466926070048</v>
      </c>
      <c r="P16" s="56"/>
      <c r="Q16" s="57"/>
      <c r="R16" s="141"/>
      <c r="S16" s="57"/>
      <c r="T16" s="56"/>
      <c r="U16" s="141"/>
      <c r="V16" s="56"/>
      <c r="W16" s="57"/>
      <c r="X16" s="56"/>
      <c r="Y16" s="57"/>
      <c r="Z16" s="56"/>
      <c r="AA16" s="56"/>
      <c r="AB16" s="56"/>
      <c r="AC16" s="57"/>
      <c r="AD16" s="56"/>
      <c r="AE16" s="56"/>
      <c r="AF16" s="57"/>
      <c r="AG16" s="56"/>
      <c r="AH16" s="56"/>
      <c r="AI16" s="57"/>
      <c r="AJ16" s="56"/>
    </row>
    <row r="17" spans="2:36" x14ac:dyDescent="0.2">
      <c r="B17" s="54">
        <v>40</v>
      </c>
      <c r="C17" s="54"/>
      <c r="D17" s="55" t="s">
        <v>106</v>
      </c>
      <c r="E17" s="54" t="s">
        <v>126</v>
      </c>
      <c r="F17" s="151" t="s">
        <v>151</v>
      </c>
      <c r="G17" s="151" t="s">
        <v>151</v>
      </c>
      <c r="H17" s="151" t="s">
        <v>151</v>
      </c>
      <c r="I17" s="123"/>
      <c r="J17" s="56">
        <v>7.7777777777777835E-2</v>
      </c>
      <c r="K17" s="57">
        <v>5.439814814814703E-3</v>
      </c>
      <c r="L17" s="141">
        <v>11.785714285714276</v>
      </c>
      <c r="M17" s="56">
        <v>8.4131944444444495E-2</v>
      </c>
      <c r="N17" s="57">
        <v>4.6180555555555003E-3</v>
      </c>
      <c r="O17" s="141">
        <v>10.895583986793225</v>
      </c>
      <c r="P17" s="56"/>
      <c r="Q17" s="57"/>
      <c r="R17" s="141"/>
      <c r="S17" s="57"/>
      <c r="T17" s="56"/>
      <c r="U17" s="141"/>
      <c r="V17" s="56"/>
      <c r="W17" s="57"/>
      <c r="X17" s="56"/>
      <c r="Y17" s="57"/>
      <c r="Z17" s="56"/>
      <c r="AA17" s="56"/>
      <c r="AB17" s="56"/>
      <c r="AC17" s="57"/>
      <c r="AD17" s="56"/>
      <c r="AE17" s="56"/>
      <c r="AF17" s="57"/>
      <c r="AG17" s="56"/>
      <c r="AH17" s="56"/>
      <c r="AI17" s="57"/>
      <c r="AJ17" s="56"/>
    </row>
    <row r="18" spans="2:36" x14ac:dyDescent="0.2">
      <c r="B18" s="54">
        <v>43</v>
      </c>
      <c r="C18" s="54"/>
      <c r="D18" s="55" t="s">
        <v>109</v>
      </c>
      <c r="E18" s="54" t="s">
        <v>129</v>
      </c>
      <c r="F18" s="151" t="s">
        <v>146</v>
      </c>
      <c r="G18" s="151" t="s">
        <v>146</v>
      </c>
      <c r="H18" s="151" t="s">
        <v>146</v>
      </c>
      <c r="I18" s="123"/>
      <c r="J18" s="56">
        <v>6.1851851851851825E-2</v>
      </c>
      <c r="K18" s="57">
        <v>1.0763888888889461E-3</v>
      </c>
      <c r="L18" s="141">
        <v>14.820359281437131</v>
      </c>
      <c r="M18" s="56"/>
      <c r="N18" s="57"/>
      <c r="O18" s="141"/>
      <c r="P18" s="56"/>
      <c r="Q18" s="57"/>
      <c r="R18" s="141"/>
      <c r="S18" s="57"/>
      <c r="T18" s="56"/>
      <c r="U18" s="141"/>
      <c r="V18" s="56"/>
      <c r="W18" s="57"/>
      <c r="X18" s="56"/>
      <c r="Y18" s="57"/>
      <c r="Z18" s="56"/>
      <c r="AA18" s="56"/>
      <c r="AB18" s="56"/>
      <c r="AC18" s="57"/>
      <c r="AD18" s="56"/>
      <c r="AE18" s="56"/>
      <c r="AF18" s="57"/>
      <c r="AG18" s="56"/>
      <c r="AH18" s="56"/>
      <c r="AI18" s="57"/>
      <c r="AJ18" s="56"/>
    </row>
    <row r="19" spans="2:36" x14ac:dyDescent="0.2">
      <c r="B19" s="54">
        <v>48</v>
      </c>
      <c r="C19" s="54"/>
      <c r="D19" s="55" t="s">
        <v>112</v>
      </c>
      <c r="E19" s="54" t="s">
        <v>132</v>
      </c>
      <c r="F19" s="151" t="s">
        <v>146</v>
      </c>
      <c r="G19" s="151" t="s">
        <v>146</v>
      </c>
      <c r="H19" s="151" t="s">
        <v>146</v>
      </c>
      <c r="I19" s="123"/>
      <c r="J19" s="56">
        <v>6.1828703703703691E-2</v>
      </c>
      <c r="K19" s="57">
        <v>1.331018518518523E-3</v>
      </c>
      <c r="L19" s="141">
        <v>14.825907899663051</v>
      </c>
      <c r="M19" s="56"/>
      <c r="N19" s="57"/>
      <c r="O19" s="141"/>
      <c r="P19" s="56"/>
      <c r="Q19" s="57"/>
      <c r="R19" s="141"/>
      <c r="S19" s="57"/>
      <c r="T19" s="56"/>
      <c r="U19" s="141"/>
      <c r="V19" s="56"/>
      <c r="W19" s="57"/>
      <c r="X19" s="56"/>
      <c r="Y19" s="57"/>
      <c r="Z19" s="56"/>
      <c r="AA19" s="56"/>
      <c r="AB19" s="56"/>
      <c r="AC19" s="57"/>
      <c r="AD19" s="56"/>
      <c r="AE19" s="56"/>
      <c r="AF19" s="57"/>
      <c r="AG19" s="56"/>
      <c r="AH19" s="56"/>
      <c r="AI19" s="57"/>
      <c r="AJ19" s="56"/>
    </row>
    <row r="20" spans="2:36" x14ac:dyDescent="0.2">
      <c r="B20" s="54">
        <v>44</v>
      </c>
      <c r="C20" s="54"/>
      <c r="D20" s="55" t="s">
        <v>114</v>
      </c>
      <c r="E20" s="54" t="s">
        <v>134</v>
      </c>
      <c r="F20" s="151" t="s">
        <v>146</v>
      </c>
      <c r="G20" s="151" t="s">
        <v>146</v>
      </c>
      <c r="H20" s="151" t="s">
        <v>146</v>
      </c>
      <c r="I20" s="123"/>
      <c r="J20" s="56">
        <v>6.1805555555555503E-2</v>
      </c>
      <c r="K20" s="57">
        <v>1.6087962962963442E-3</v>
      </c>
      <c r="L20" s="141">
        <v>14.831460674157315</v>
      </c>
      <c r="M20" s="56"/>
      <c r="N20" s="57"/>
      <c r="O20" s="141"/>
      <c r="P20" s="56"/>
      <c r="Q20" s="57"/>
      <c r="R20" s="141"/>
      <c r="S20" s="57"/>
      <c r="T20" s="56"/>
      <c r="U20" s="141"/>
      <c r="V20" s="56"/>
      <c r="W20" s="57"/>
      <c r="X20" s="56"/>
      <c r="Y20" s="57"/>
      <c r="Z20" s="56"/>
      <c r="AA20" s="56"/>
      <c r="AB20" s="56"/>
      <c r="AC20" s="57"/>
      <c r="AD20" s="56"/>
      <c r="AE20" s="56"/>
      <c r="AF20" s="57"/>
      <c r="AG20" s="56"/>
      <c r="AH20" s="56"/>
      <c r="AI20" s="57"/>
      <c r="AJ20" s="56"/>
    </row>
    <row r="21" spans="2:36" x14ac:dyDescent="0.2">
      <c r="B21" s="54"/>
      <c r="C21" s="54"/>
      <c r="D21" s="55"/>
      <c r="E21" s="54"/>
      <c r="F21" s="122"/>
      <c r="G21" s="122"/>
      <c r="H21" s="123"/>
      <c r="I21" s="123"/>
      <c r="J21" s="56"/>
      <c r="K21" s="57"/>
      <c r="L21" s="141"/>
      <c r="M21" s="56"/>
      <c r="N21" s="57"/>
      <c r="O21" s="141"/>
      <c r="P21" s="56"/>
      <c r="Q21" s="57"/>
      <c r="R21" s="56"/>
      <c r="S21" s="57"/>
      <c r="T21" s="56"/>
      <c r="U21" s="56"/>
      <c r="V21" s="56"/>
      <c r="W21" s="57"/>
      <c r="X21" s="56"/>
      <c r="Y21" s="57"/>
      <c r="Z21" s="56"/>
      <c r="AA21" s="56"/>
      <c r="AB21" s="56"/>
      <c r="AC21" s="57"/>
      <c r="AD21" s="56"/>
      <c r="AE21" s="56"/>
      <c r="AF21" s="57"/>
      <c r="AG21" s="56"/>
      <c r="AH21" s="56"/>
      <c r="AI21" s="57"/>
      <c r="AJ21" s="56"/>
    </row>
    <row r="22" spans="2:36" x14ac:dyDescent="0.2">
      <c r="B22" s="54"/>
      <c r="C22" s="54"/>
      <c r="D22" s="55"/>
      <c r="E22" s="54"/>
      <c r="F22" s="122"/>
      <c r="G22" s="122"/>
      <c r="H22" s="123"/>
      <c r="I22" s="123"/>
      <c r="J22" s="56"/>
      <c r="K22" s="57"/>
      <c r="L22" s="141"/>
      <c r="M22" s="56"/>
      <c r="N22" s="57"/>
      <c r="O22" s="141"/>
      <c r="P22" s="56"/>
      <c r="Q22" s="57"/>
      <c r="R22" s="141"/>
      <c r="S22" s="57"/>
      <c r="T22" s="56"/>
      <c r="U22" s="141"/>
      <c r="V22" s="56"/>
      <c r="W22" s="57"/>
      <c r="X22" s="56"/>
      <c r="Y22" s="57"/>
      <c r="Z22" s="56"/>
      <c r="AA22" s="56"/>
      <c r="AB22" s="56"/>
      <c r="AC22" s="57"/>
      <c r="AD22" s="56"/>
      <c r="AE22" s="56"/>
      <c r="AF22" s="57"/>
      <c r="AG22" s="56"/>
      <c r="AH22" s="56"/>
      <c r="AI22" s="57"/>
      <c r="AJ22" s="56"/>
    </row>
    <row r="23" spans="2:36" x14ac:dyDescent="0.2">
      <c r="B23" s="54"/>
      <c r="C23" s="54"/>
      <c r="D23" s="55"/>
      <c r="E23" s="54"/>
      <c r="F23" s="122"/>
      <c r="G23" s="122"/>
      <c r="H23" s="123"/>
      <c r="I23" s="123"/>
      <c r="J23" s="56"/>
      <c r="K23" s="57"/>
      <c r="L23" s="56"/>
      <c r="M23" s="56"/>
      <c r="N23" s="57"/>
      <c r="O23" s="56"/>
      <c r="P23" s="56"/>
      <c r="Q23" s="57"/>
      <c r="R23" s="56"/>
      <c r="S23" s="57"/>
      <c r="T23" s="56"/>
      <c r="U23" s="141"/>
      <c r="V23" s="56"/>
      <c r="W23" s="57"/>
      <c r="X23" s="56"/>
      <c r="Y23" s="57"/>
      <c r="Z23" s="56"/>
      <c r="AA23" s="56"/>
      <c r="AB23" s="56"/>
      <c r="AC23" s="57"/>
      <c r="AD23" s="56"/>
      <c r="AE23" s="56"/>
      <c r="AF23" s="57"/>
      <c r="AG23" s="56"/>
      <c r="AH23" s="56"/>
      <c r="AI23" s="57"/>
      <c r="AJ23" s="56"/>
    </row>
    <row r="24" spans="2:36" x14ac:dyDescent="0.2">
      <c r="B24" s="54"/>
      <c r="C24" s="54"/>
      <c r="D24" s="55"/>
      <c r="E24" s="54"/>
      <c r="F24" s="122"/>
      <c r="G24" s="122"/>
      <c r="H24" s="123"/>
      <c r="I24" s="123"/>
      <c r="J24" s="56"/>
      <c r="K24" s="57"/>
      <c r="L24" s="56"/>
      <c r="M24" s="56"/>
      <c r="N24" s="57"/>
      <c r="O24" s="56"/>
      <c r="P24" s="56"/>
      <c r="Q24" s="57"/>
      <c r="R24" s="56"/>
      <c r="S24" s="57"/>
      <c r="T24" s="56"/>
      <c r="U24" s="141"/>
      <c r="V24" s="56"/>
      <c r="W24" s="57"/>
      <c r="X24" s="56"/>
      <c r="Y24" s="57"/>
      <c r="Z24" s="56"/>
      <c r="AA24" s="56"/>
      <c r="AB24" s="56"/>
      <c r="AC24" s="57"/>
      <c r="AD24" s="56"/>
      <c r="AE24" s="56"/>
      <c r="AF24" s="57"/>
      <c r="AG24" s="56"/>
      <c r="AH24" s="56"/>
      <c r="AI24" s="57"/>
      <c r="AJ24" s="56"/>
    </row>
    <row r="25" spans="2:36" x14ac:dyDescent="0.2">
      <c r="B25" s="54"/>
      <c r="C25" s="54"/>
      <c r="D25" s="55"/>
      <c r="E25" s="54"/>
      <c r="F25" s="122"/>
      <c r="G25" s="122"/>
      <c r="H25" s="123"/>
      <c r="I25" s="123"/>
      <c r="J25" s="56"/>
      <c r="K25" s="57"/>
      <c r="L25" s="56"/>
      <c r="M25" s="56"/>
      <c r="N25" s="57"/>
      <c r="O25" s="56"/>
      <c r="P25" s="56"/>
      <c r="Q25" s="57"/>
      <c r="R25" s="56"/>
      <c r="S25" s="57"/>
      <c r="T25" s="56"/>
      <c r="U25" s="141"/>
      <c r="V25" s="56"/>
      <c r="W25" s="57"/>
      <c r="X25" s="56"/>
      <c r="Y25" s="57"/>
      <c r="Z25" s="56"/>
      <c r="AA25" s="56"/>
      <c r="AB25" s="56"/>
      <c r="AC25" s="57"/>
      <c r="AD25" s="56"/>
      <c r="AE25" s="56"/>
      <c r="AF25" s="57"/>
      <c r="AG25" s="56"/>
      <c r="AH25" s="56"/>
      <c r="AI25" s="57"/>
      <c r="AJ25" s="56"/>
    </row>
    <row r="26" spans="2:36" x14ac:dyDescent="0.2">
      <c r="B26" s="54"/>
      <c r="C26" s="54"/>
      <c r="D26" s="55"/>
      <c r="E26" s="54"/>
      <c r="F26" s="122"/>
      <c r="G26" s="122"/>
      <c r="H26" s="123"/>
      <c r="I26" s="123"/>
      <c r="J26" s="56"/>
      <c r="K26" s="57"/>
      <c r="L26" s="141"/>
      <c r="M26" s="56"/>
      <c r="N26" s="57"/>
      <c r="O26" s="141"/>
      <c r="P26" s="56"/>
      <c r="Q26" s="57"/>
      <c r="R26" s="141"/>
      <c r="S26" s="57"/>
      <c r="T26" s="56"/>
      <c r="U26" s="141"/>
      <c r="V26" s="56"/>
      <c r="W26" s="57"/>
      <c r="X26" s="56"/>
      <c r="Y26" s="57"/>
      <c r="Z26" s="56"/>
      <c r="AA26" s="56"/>
      <c r="AB26" s="56"/>
      <c r="AC26" s="57"/>
      <c r="AD26" s="56"/>
      <c r="AE26" s="56"/>
      <c r="AF26" s="57"/>
      <c r="AG26" s="56"/>
      <c r="AH26" s="56"/>
      <c r="AI26" s="57"/>
      <c r="AJ26" s="56"/>
    </row>
    <row r="27" spans="2:36" x14ac:dyDescent="0.2">
      <c r="B27" s="54"/>
      <c r="C27" s="54"/>
      <c r="D27" s="55"/>
      <c r="E27" s="54"/>
      <c r="F27" s="122"/>
      <c r="G27" s="122"/>
      <c r="H27" s="123"/>
      <c r="I27" s="123"/>
      <c r="J27" s="56"/>
      <c r="K27" s="57"/>
      <c r="L27" s="56"/>
      <c r="M27" s="56"/>
      <c r="N27" s="57"/>
      <c r="O27" s="56"/>
      <c r="P27" s="56"/>
      <c r="Q27" s="57"/>
      <c r="R27" s="56"/>
      <c r="S27" s="57"/>
      <c r="T27" s="56"/>
      <c r="U27" s="56"/>
      <c r="V27" s="56"/>
      <c r="W27" s="57"/>
      <c r="X27" s="56"/>
      <c r="Y27" s="57"/>
      <c r="Z27" s="56"/>
      <c r="AA27" s="56"/>
      <c r="AB27" s="56"/>
      <c r="AC27" s="57"/>
      <c r="AD27" s="56"/>
      <c r="AE27" s="56"/>
      <c r="AF27" s="57"/>
      <c r="AG27" s="56"/>
      <c r="AH27" s="56"/>
      <c r="AI27" s="57"/>
      <c r="AJ27" s="56"/>
    </row>
    <row r="28" spans="2:36" x14ac:dyDescent="0.2">
      <c r="B28" s="54"/>
      <c r="C28" s="54"/>
      <c r="D28" s="55"/>
      <c r="E28" s="54"/>
      <c r="F28" s="122"/>
      <c r="G28" s="122"/>
      <c r="H28" s="123"/>
      <c r="I28" s="123"/>
      <c r="J28" s="56"/>
      <c r="K28" s="57"/>
      <c r="L28" s="56"/>
      <c r="M28" s="56"/>
      <c r="N28" s="57"/>
      <c r="O28" s="56"/>
      <c r="P28" s="56"/>
      <c r="Q28" s="57"/>
      <c r="R28" s="56"/>
      <c r="S28" s="57"/>
      <c r="T28" s="56"/>
      <c r="U28" s="56"/>
      <c r="V28" s="56"/>
      <c r="W28" s="57"/>
      <c r="X28" s="56"/>
      <c r="Y28" s="57"/>
      <c r="Z28" s="56"/>
      <c r="AA28" s="56"/>
      <c r="AB28" s="56"/>
      <c r="AC28" s="57"/>
      <c r="AD28" s="56"/>
      <c r="AE28" s="56"/>
      <c r="AF28" s="57"/>
      <c r="AG28" s="56"/>
      <c r="AH28" s="56"/>
      <c r="AI28" s="57"/>
      <c r="AJ28" s="56"/>
    </row>
    <row r="29" spans="2:36" x14ac:dyDescent="0.2">
      <c r="B29" s="54"/>
      <c r="C29" s="54"/>
      <c r="D29" s="55"/>
      <c r="E29" s="54"/>
      <c r="F29" s="122"/>
      <c r="G29" s="122"/>
      <c r="H29" s="123"/>
      <c r="I29" s="123"/>
      <c r="J29" s="56"/>
      <c r="K29" s="57"/>
      <c r="L29" s="56"/>
      <c r="M29" s="56"/>
      <c r="N29" s="57"/>
      <c r="O29" s="56"/>
      <c r="P29" s="56"/>
      <c r="Q29" s="57"/>
      <c r="R29" s="56"/>
      <c r="S29" s="57"/>
      <c r="T29" s="56"/>
      <c r="U29" s="56"/>
      <c r="V29" s="56"/>
      <c r="W29" s="57"/>
      <c r="X29" s="56"/>
      <c r="Y29" s="57"/>
      <c r="Z29" s="56"/>
      <c r="AA29" s="56"/>
      <c r="AB29" s="56"/>
      <c r="AC29" s="57"/>
      <c r="AD29" s="56"/>
      <c r="AE29" s="56"/>
      <c r="AF29" s="57"/>
      <c r="AG29" s="56"/>
      <c r="AH29" s="56"/>
      <c r="AI29" s="57"/>
      <c r="AJ29" s="56"/>
    </row>
    <row r="30" spans="2:36" x14ac:dyDescent="0.2">
      <c r="B30" s="54"/>
      <c r="C30" s="54"/>
      <c r="D30" s="55"/>
      <c r="E30" s="54"/>
      <c r="F30" s="122"/>
      <c r="G30" s="122"/>
      <c r="H30" s="123"/>
      <c r="I30" s="123"/>
      <c r="J30" s="56"/>
      <c r="K30" s="57"/>
      <c r="L30" s="56"/>
      <c r="M30" s="56"/>
      <c r="N30" s="57"/>
      <c r="O30" s="56"/>
      <c r="P30" s="56"/>
      <c r="Q30" s="57"/>
      <c r="R30" s="56"/>
      <c r="S30" s="57"/>
      <c r="T30" s="56"/>
      <c r="U30" s="56"/>
      <c r="V30" s="56"/>
      <c r="W30" s="57"/>
      <c r="X30" s="56"/>
      <c r="Y30" s="57"/>
      <c r="Z30" s="56"/>
      <c r="AA30" s="56"/>
      <c r="AB30" s="56"/>
      <c r="AC30" s="57"/>
      <c r="AD30" s="56"/>
      <c r="AE30" s="56"/>
      <c r="AF30" s="57"/>
      <c r="AG30" s="56"/>
      <c r="AH30" s="56"/>
      <c r="AI30" s="57"/>
      <c r="AJ30" s="56"/>
    </row>
    <row r="31" spans="2:36" x14ac:dyDescent="0.2">
      <c r="B31" s="54"/>
      <c r="C31" s="54"/>
      <c r="D31" s="55"/>
      <c r="E31" s="54"/>
      <c r="F31" s="122"/>
      <c r="G31" s="122"/>
      <c r="H31" s="123"/>
      <c r="I31" s="123"/>
      <c r="J31" s="56"/>
      <c r="K31" s="57"/>
      <c r="L31" s="56"/>
      <c r="M31" s="56"/>
      <c r="N31" s="57"/>
      <c r="O31" s="56"/>
      <c r="P31" s="56"/>
      <c r="Q31" s="57"/>
      <c r="R31" s="56"/>
      <c r="S31" s="57"/>
      <c r="T31" s="56"/>
      <c r="U31" s="141"/>
      <c r="V31" s="56"/>
      <c r="W31" s="57"/>
      <c r="X31" s="56"/>
      <c r="Y31" s="57"/>
      <c r="Z31" s="56"/>
      <c r="AA31" s="56"/>
      <c r="AB31" s="56"/>
      <c r="AC31" s="57"/>
      <c r="AD31" s="56"/>
      <c r="AE31" s="56"/>
      <c r="AF31" s="57"/>
      <c r="AG31" s="56"/>
      <c r="AH31" s="56"/>
      <c r="AI31" s="57"/>
      <c r="AJ31" s="56"/>
    </row>
    <row r="32" spans="2:36" x14ac:dyDescent="0.2">
      <c r="B32" s="54"/>
      <c r="C32" s="54"/>
      <c r="D32" s="55"/>
      <c r="E32" s="54"/>
      <c r="F32" s="122"/>
      <c r="G32" s="122"/>
      <c r="H32" s="123"/>
      <c r="I32" s="123"/>
      <c r="J32" s="56"/>
      <c r="K32" s="57"/>
      <c r="L32" s="56"/>
      <c r="M32" s="56"/>
      <c r="N32" s="57"/>
      <c r="O32" s="56"/>
      <c r="P32" s="56"/>
      <c r="Q32" s="57"/>
      <c r="R32" s="56"/>
      <c r="S32" s="57"/>
      <c r="T32" s="56"/>
      <c r="U32" s="56"/>
      <c r="V32" s="56"/>
      <c r="W32" s="57"/>
      <c r="X32" s="56"/>
      <c r="Y32" s="57"/>
      <c r="Z32" s="56"/>
      <c r="AA32" s="56"/>
      <c r="AB32" s="56"/>
      <c r="AC32" s="57"/>
      <c r="AD32" s="56"/>
      <c r="AE32" s="56"/>
      <c r="AF32" s="57"/>
      <c r="AG32" s="56"/>
      <c r="AH32" s="56"/>
      <c r="AI32" s="57"/>
      <c r="AJ32" s="56"/>
    </row>
    <row r="33" spans="2:36" x14ac:dyDescent="0.2">
      <c r="B33" s="54"/>
      <c r="C33" s="54"/>
      <c r="D33" s="55"/>
      <c r="E33" s="54"/>
      <c r="F33" s="122"/>
      <c r="G33" s="122"/>
      <c r="H33" s="123"/>
      <c r="I33" s="123"/>
      <c r="J33" s="56"/>
      <c r="K33" s="57"/>
      <c r="L33" s="56"/>
      <c r="M33" s="56"/>
      <c r="N33" s="57"/>
      <c r="O33" s="56"/>
      <c r="P33" s="56"/>
      <c r="Q33" s="57"/>
      <c r="R33" s="56"/>
      <c r="S33" s="57"/>
      <c r="T33" s="56"/>
      <c r="U33" s="56"/>
      <c r="V33" s="56"/>
      <c r="W33" s="57"/>
      <c r="X33" s="56"/>
      <c r="Y33" s="57"/>
      <c r="Z33" s="56"/>
      <c r="AA33" s="56"/>
      <c r="AB33" s="56"/>
      <c r="AC33" s="57"/>
      <c r="AD33" s="56"/>
      <c r="AE33" s="56"/>
      <c r="AF33" s="57"/>
      <c r="AG33" s="56"/>
      <c r="AH33" s="56"/>
      <c r="AI33" s="57"/>
      <c r="AJ33" s="56"/>
    </row>
    <row r="34" spans="2:36" x14ac:dyDescent="0.2">
      <c r="B34" s="54"/>
      <c r="C34" s="54"/>
      <c r="D34" s="55"/>
      <c r="E34" s="54"/>
      <c r="F34" s="122"/>
      <c r="G34" s="122"/>
      <c r="H34" s="123"/>
      <c r="I34" s="123"/>
      <c r="J34" s="56"/>
      <c r="K34" s="57"/>
      <c r="L34" s="56"/>
      <c r="M34" s="56"/>
      <c r="N34" s="57"/>
      <c r="O34" s="56"/>
      <c r="P34" s="56"/>
      <c r="Q34" s="57"/>
      <c r="R34" s="56"/>
      <c r="S34" s="57"/>
      <c r="T34" s="56"/>
      <c r="U34" s="56"/>
      <c r="V34" s="56"/>
      <c r="W34" s="57"/>
      <c r="X34" s="56"/>
      <c r="Y34" s="57"/>
      <c r="Z34" s="56"/>
      <c r="AA34" s="56"/>
      <c r="AB34" s="56"/>
      <c r="AC34" s="57"/>
      <c r="AD34" s="56"/>
      <c r="AE34" s="56"/>
      <c r="AF34" s="57"/>
      <c r="AG34" s="56"/>
      <c r="AH34" s="56"/>
      <c r="AI34" s="57"/>
      <c r="AJ34" s="56"/>
    </row>
    <row r="35" spans="2:36" x14ac:dyDescent="0.2">
      <c r="B35" s="54"/>
      <c r="C35" s="54"/>
      <c r="D35" s="55"/>
      <c r="E35" s="54"/>
      <c r="F35" s="122"/>
      <c r="G35" s="122"/>
      <c r="H35" s="123"/>
      <c r="I35" s="123"/>
      <c r="J35" s="56"/>
      <c r="K35" s="57"/>
      <c r="L35" s="56"/>
      <c r="M35" s="56"/>
      <c r="N35" s="57"/>
      <c r="O35" s="56"/>
      <c r="P35" s="56"/>
      <c r="Q35" s="57"/>
      <c r="R35" s="56"/>
      <c r="S35" s="57"/>
      <c r="T35" s="56"/>
      <c r="U35" s="56"/>
      <c r="V35" s="56"/>
      <c r="W35" s="57"/>
      <c r="X35" s="56"/>
      <c r="Y35" s="57"/>
      <c r="Z35" s="56"/>
      <c r="AA35" s="56"/>
      <c r="AB35" s="56"/>
      <c r="AC35" s="57"/>
      <c r="AD35" s="56"/>
      <c r="AE35" s="56"/>
      <c r="AF35" s="57"/>
      <c r="AG35" s="56"/>
      <c r="AH35" s="56"/>
      <c r="AI35" s="57"/>
      <c r="AJ35" s="56"/>
    </row>
    <row r="36" spans="2:36" x14ac:dyDescent="0.2">
      <c r="B36" s="54"/>
      <c r="C36" s="54"/>
      <c r="D36" s="55"/>
      <c r="E36" s="54"/>
      <c r="F36" s="122"/>
      <c r="G36" s="122"/>
      <c r="H36" s="123"/>
      <c r="I36" s="123"/>
      <c r="J36" s="56"/>
      <c r="K36" s="57"/>
      <c r="L36" s="56"/>
      <c r="M36" s="56"/>
      <c r="N36" s="57"/>
      <c r="O36" s="56"/>
      <c r="P36" s="56"/>
      <c r="Q36" s="57"/>
      <c r="R36" s="56"/>
      <c r="S36" s="57"/>
      <c r="T36" s="56"/>
      <c r="U36" s="141"/>
      <c r="V36" s="56"/>
      <c r="W36" s="57"/>
      <c r="X36" s="56"/>
      <c r="Y36" s="57"/>
      <c r="Z36" s="56"/>
      <c r="AA36" s="56"/>
      <c r="AB36" s="56"/>
      <c r="AC36" s="57"/>
      <c r="AD36" s="56"/>
      <c r="AE36" s="56"/>
      <c r="AF36" s="57"/>
      <c r="AG36" s="56"/>
      <c r="AH36" s="56"/>
      <c r="AI36" s="57"/>
      <c r="AJ36" s="56"/>
    </row>
    <row r="37" spans="2:36" x14ac:dyDescent="0.2">
      <c r="B37" s="54"/>
      <c r="C37" s="54"/>
      <c r="D37" s="55"/>
      <c r="E37" s="54"/>
      <c r="F37" s="122"/>
      <c r="G37" s="122"/>
      <c r="H37" s="123"/>
      <c r="I37" s="123"/>
      <c r="J37" s="56"/>
      <c r="K37" s="57"/>
      <c r="L37" s="56"/>
      <c r="M37" s="56"/>
      <c r="N37" s="57"/>
      <c r="O37" s="56"/>
      <c r="P37" s="56"/>
      <c r="Q37" s="57"/>
      <c r="R37" s="56"/>
      <c r="S37" s="57"/>
      <c r="T37" s="56"/>
      <c r="U37" s="56"/>
      <c r="V37" s="56"/>
      <c r="W37" s="57"/>
      <c r="X37" s="56"/>
      <c r="Y37" s="57"/>
      <c r="Z37" s="56"/>
      <c r="AA37" s="56"/>
      <c r="AB37" s="56"/>
      <c r="AC37" s="57"/>
      <c r="AD37" s="56"/>
      <c r="AE37" s="56"/>
      <c r="AF37" s="57"/>
      <c r="AG37" s="56"/>
      <c r="AH37" s="56"/>
      <c r="AI37" s="57"/>
      <c r="AJ37" s="56"/>
    </row>
    <row r="38" spans="2:36" x14ac:dyDescent="0.2">
      <c r="B38" s="54"/>
      <c r="C38" s="54"/>
      <c r="D38" s="55"/>
      <c r="E38" s="54"/>
      <c r="F38" s="122"/>
      <c r="G38" s="122"/>
      <c r="H38" s="123"/>
      <c r="I38" s="123"/>
      <c r="J38" s="56"/>
      <c r="K38" s="57"/>
      <c r="L38" s="56"/>
      <c r="M38" s="56"/>
      <c r="N38" s="57"/>
      <c r="O38" s="56"/>
      <c r="P38" s="56"/>
      <c r="Q38" s="57"/>
      <c r="R38" s="56"/>
      <c r="S38" s="57"/>
      <c r="T38" s="56"/>
      <c r="U38" s="56"/>
      <c r="V38" s="56"/>
      <c r="W38" s="57"/>
      <c r="X38" s="56"/>
      <c r="Y38" s="57"/>
      <c r="Z38" s="56"/>
      <c r="AA38" s="56"/>
      <c r="AB38" s="56"/>
      <c r="AC38" s="57"/>
      <c r="AD38" s="56"/>
      <c r="AE38" s="56"/>
      <c r="AF38" s="57"/>
      <c r="AG38" s="56"/>
      <c r="AH38" s="56"/>
      <c r="AI38" s="57"/>
      <c r="AJ38" s="56"/>
    </row>
    <row r="39" spans="2:36" x14ac:dyDescent="0.2">
      <c r="B39" s="54"/>
      <c r="C39" s="54"/>
      <c r="D39" s="55"/>
      <c r="E39" s="54"/>
      <c r="F39" s="122"/>
      <c r="G39" s="122"/>
      <c r="H39" s="123"/>
      <c r="I39" s="123"/>
      <c r="J39" s="56"/>
      <c r="K39" s="57"/>
      <c r="L39" s="56"/>
      <c r="M39" s="56"/>
      <c r="N39" s="57"/>
      <c r="O39" s="56"/>
      <c r="P39" s="56"/>
      <c r="Q39" s="57"/>
      <c r="R39" s="56"/>
      <c r="S39" s="57"/>
      <c r="T39" s="56"/>
      <c r="U39" s="56"/>
      <c r="V39" s="56"/>
      <c r="W39" s="57"/>
      <c r="X39" s="56"/>
      <c r="Y39" s="57"/>
      <c r="Z39" s="56"/>
      <c r="AA39" s="56"/>
      <c r="AB39" s="56"/>
      <c r="AC39" s="57"/>
      <c r="AD39" s="56"/>
      <c r="AE39" s="56"/>
      <c r="AF39" s="57"/>
      <c r="AG39" s="56"/>
      <c r="AH39" s="56"/>
      <c r="AI39" s="57"/>
      <c r="AJ39" s="56"/>
    </row>
    <row r="40" spans="2:36" x14ac:dyDescent="0.2">
      <c r="B40" s="54"/>
      <c r="C40" s="54"/>
      <c r="D40" s="55"/>
      <c r="E40" s="54"/>
      <c r="F40" s="122"/>
      <c r="G40" s="122"/>
      <c r="H40" s="123"/>
      <c r="I40" s="123"/>
      <c r="J40" s="56"/>
      <c r="K40" s="57"/>
      <c r="L40" s="56"/>
      <c r="M40" s="56"/>
      <c r="N40" s="57"/>
      <c r="O40" s="56"/>
      <c r="P40" s="56"/>
      <c r="Q40" s="57"/>
      <c r="R40" s="56"/>
      <c r="S40" s="57"/>
      <c r="T40" s="56"/>
      <c r="U40" s="56"/>
      <c r="V40" s="56"/>
      <c r="W40" s="57"/>
      <c r="X40" s="56"/>
      <c r="Y40" s="57"/>
      <c r="Z40" s="56"/>
      <c r="AA40" s="56"/>
      <c r="AB40" s="56"/>
      <c r="AC40" s="57"/>
      <c r="AD40" s="56"/>
      <c r="AE40" s="56"/>
      <c r="AF40" s="57"/>
      <c r="AG40" s="56"/>
      <c r="AH40" s="56"/>
      <c r="AI40" s="57"/>
      <c r="AJ40" s="56"/>
    </row>
    <row r="41" spans="2:36" x14ac:dyDescent="0.2">
      <c r="B41" s="54"/>
      <c r="C41" s="54"/>
      <c r="D41" s="55"/>
      <c r="E41" s="54"/>
      <c r="F41" s="122"/>
      <c r="G41" s="122"/>
      <c r="H41" s="123"/>
      <c r="I41" s="123"/>
      <c r="J41" s="56"/>
      <c r="K41" s="57"/>
      <c r="L41" s="141"/>
      <c r="M41" s="56"/>
      <c r="N41" s="57"/>
      <c r="O41" s="141"/>
      <c r="P41" s="56"/>
      <c r="Q41" s="57"/>
      <c r="R41" s="141"/>
      <c r="S41" s="57"/>
      <c r="T41" s="56"/>
      <c r="U41" s="141"/>
      <c r="V41" s="56"/>
      <c r="W41" s="57"/>
      <c r="X41" s="56"/>
      <c r="Y41" s="57"/>
      <c r="Z41" s="56"/>
      <c r="AA41" s="56"/>
      <c r="AB41" s="56"/>
      <c r="AC41" s="57"/>
      <c r="AD41" s="56"/>
      <c r="AE41" s="56"/>
      <c r="AF41" s="57"/>
      <c r="AG41" s="56"/>
      <c r="AH41" s="56"/>
      <c r="AI41" s="57"/>
      <c r="AJ41" s="56"/>
    </row>
    <row r="42" spans="2:36" x14ac:dyDescent="0.2">
      <c r="B42" s="54"/>
      <c r="C42" s="54"/>
      <c r="D42" s="55"/>
      <c r="E42" s="54"/>
      <c r="F42" s="122"/>
      <c r="G42" s="122"/>
      <c r="H42" s="123"/>
      <c r="I42" s="123"/>
      <c r="J42" s="56"/>
      <c r="K42" s="57"/>
      <c r="L42" s="56"/>
      <c r="M42" s="56"/>
      <c r="N42" s="57"/>
      <c r="O42" s="56"/>
      <c r="P42" s="56"/>
      <c r="Q42" s="57"/>
      <c r="R42" s="56"/>
      <c r="S42" s="57"/>
      <c r="T42" s="56"/>
      <c r="U42" s="56"/>
      <c r="V42" s="56"/>
      <c r="W42" s="57"/>
      <c r="X42" s="56"/>
      <c r="Y42" s="57"/>
      <c r="Z42" s="56"/>
      <c r="AA42" s="56"/>
      <c r="AB42" s="56"/>
      <c r="AC42" s="57"/>
      <c r="AD42" s="56"/>
      <c r="AE42" s="56"/>
      <c r="AF42" s="57"/>
      <c r="AG42" s="56"/>
      <c r="AH42" s="56"/>
      <c r="AI42" s="57"/>
      <c r="AJ42" s="56"/>
    </row>
    <row r="43" spans="2:36" x14ac:dyDescent="0.2">
      <c r="B43" s="54"/>
      <c r="C43" s="54"/>
      <c r="D43" s="55"/>
      <c r="E43" s="54"/>
      <c r="F43" s="122"/>
      <c r="G43" s="122"/>
      <c r="H43" s="123"/>
      <c r="I43" s="123"/>
      <c r="J43" s="56"/>
      <c r="K43" s="57"/>
      <c r="L43" s="56"/>
      <c r="M43" s="56"/>
      <c r="N43" s="57"/>
      <c r="O43" s="56"/>
      <c r="P43" s="56"/>
      <c r="Q43" s="57"/>
      <c r="R43" s="56"/>
      <c r="S43" s="57"/>
      <c r="T43" s="56"/>
      <c r="U43" s="56"/>
      <c r="V43" s="56"/>
      <c r="W43" s="57"/>
      <c r="X43" s="56"/>
      <c r="Y43" s="57"/>
      <c r="Z43" s="56"/>
      <c r="AA43" s="56"/>
      <c r="AB43" s="56"/>
      <c r="AC43" s="57"/>
      <c r="AD43" s="56"/>
      <c r="AE43" s="56"/>
      <c r="AF43" s="57"/>
      <c r="AG43" s="56"/>
      <c r="AH43" s="56"/>
      <c r="AI43" s="57"/>
      <c r="AJ43" s="56"/>
    </row>
    <row r="44" spans="2:36" x14ac:dyDescent="0.2">
      <c r="B44" s="54"/>
      <c r="C44" s="54"/>
      <c r="D44" s="55"/>
      <c r="E44" s="54"/>
      <c r="F44" s="122"/>
      <c r="G44" s="122"/>
      <c r="H44" s="123"/>
      <c r="I44" s="123"/>
      <c r="J44" s="56"/>
      <c r="K44" s="57"/>
      <c r="L44" s="56"/>
      <c r="M44" s="56"/>
      <c r="N44" s="57"/>
      <c r="O44" s="56"/>
      <c r="P44" s="56"/>
      <c r="Q44" s="57"/>
      <c r="R44" s="56"/>
      <c r="S44" s="57"/>
      <c r="T44" s="56"/>
      <c r="U44" s="56"/>
      <c r="V44" s="56"/>
      <c r="W44" s="57"/>
      <c r="X44" s="56"/>
      <c r="Y44" s="57"/>
      <c r="Z44" s="56"/>
      <c r="AA44" s="56"/>
      <c r="AB44" s="56"/>
      <c r="AC44" s="57"/>
      <c r="AD44" s="56"/>
      <c r="AE44" s="56"/>
      <c r="AF44" s="57"/>
      <c r="AG44" s="56"/>
      <c r="AH44" s="56"/>
      <c r="AI44" s="57"/>
      <c r="AJ44" s="56"/>
    </row>
    <row r="45" spans="2:36" x14ac:dyDescent="0.2">
      <c r="B45" s="54"/>
      <c r="C45" s="54"/>
      <c r="D45" s="55"/>
      <c r="E45" s="54"/>
      <c r="F45" s="122"/>
      <c r="G45" s="122"/>
      <c r="H45" s="123"/>
      <c r="I45" s="123"/>
      <c r="J45" s="56"/>
      <c r="K45" s="57"/>
      <c r="L45" s="56"/>
      <c r="M45" s="56"/>
      <c r="N45" s="57"/>
      <c r="O45" s="56"/>
      <c r="P45" s="56"/>
      <c r="Q45" s="57"/>
      <c r="R45" s="56"/>
      <c r="S45" s="57"/>
      <c r="T45" s="56"/>
      <c r="U45" s="56"/>
      <c r="V45" s="56"/>
      <c r="W45" s="57"/>
      <c r="X45" s="56"/>
      <c r="Y45" s="57"/>
      <c r="Z45" s="56"/>
      <c r="AA45" s="56"/>
      <c r="AB45" s="56"/>
      <c r="AC45" s="57"/>
      <c r="AD45" s="56"/>
      <c r="AE45" s="56"/>
      <c r="AF45" s="57"/>
      <c r="AG45" s="56"/>
      <c r="AH45" s="56"/>
      <c r="AI45" s="57"/>
      <c r="AJ45" s="56"/>
    </row>
    <row r="46" spans="2:36" x14ac:dyDescent="0.2">
      <c r="B46" s="54"/>
      <c r="C46" s="54"/>
      <c r="D46" s="55"/>
      <c r="E46" s="54"/>
      <c r="F46" s="122"/>
      <c r="G46" s="122"/>
      <c r="H46" s="123"/>
      <c r="I46" s="123"/>
      <c r="J46" s="56"/>
      <c r="K46" s="57"/>
      <c r="L46" s="56"/>
      <c r="M46" s="56"/>
      <c r="N46" s="57"/>
      <c r="O46" s="56"/>
      <c r="P46" s="56"/>
      <c r="Q46" s="57"/>
      <c r="R46" s="56"/>
      <c r="S46" s="57"/>
      <c r="T46" s="56"/>
      <c r="U46" s="56"/>
      <c r="V46" s="56"/>
      <c r="W46" s="57"/>
      <c r="X46" s="56"/>
      <c r="Y46" s="57"/>
      <c r="Z46" s="56"/>
      <c r="AA46" s="56"/>
      <c r="AB46" s="56"/>
      <c r="AC46" s="57"/>
      <c r="AD46" s="56"/>
      <c r="AE46" s="56"/>
      <c r="AF46" s="57"/>
      <c r="AG46" s="56"/>
      <c r="AH46" s="56"/>
      <c r="AI46" s="57"/>
      <c r="AJ46" s="56"/>
    </row>
    <row r="47" spans="2:36" x14ac:dyDescent="0.2">
      <c r="B47" s="54"/>
      <c r="C47" s="54"/>
      <c r="D47" s="55"/>
      <c r="E47" s="54"/>
      <c r="F47" s="122"/>
      <c r="G47" s="122"/>
      <c r="H47" s="123"/>
      <c r="I47" s="123"/>
      <c r="J47" s="56"/>
      <c r="K47" s="57"/>
      <c r="L47" s="56"/>
      <c r="M47" s="56"/>
      <c r="N47" s="57"/>
      <c r="O47" s="56"/>
      <c r="P47" s="56"/>
      <c r="Q47" s="57"/>
      <c r="R47" s="56"/>
      <c r="S47" s="57"/>
      <c r="T47" s="56"/>
      <c r="U47" s="56"/>
      <c r="V47" s="56"/>
      <c r="W47" s="57"/>
      <c r="X47" s="56"/>
      <c r="Y47" s="57"/>
      <c r="Z47" s="56"/>
      <c r="AA47" s="56"/>
      <c r="AB47" s="56"/>
      <c r="AC47" s="57"/>
      <c r="AD47" s="56"/>
      <c r="AE47" s="56"/>
      <c r="AF47" s="57"/>
      <c r="AG47" s="56"/>
      <c r="AH47" s="56"/>
      <c r="AI47" s="57"/>
      <c r="AJ47" s="56"/>
    </row>
    <row r="48" spans="2:36" x14ac:dyDescent="0.2">
      <c r="B48" s="54"/>
      <c r="C48" s="54"/>
      <c r="D48" s="55"/>
      <c r="E48" s="54"/>
      <c r="F48" s="122"/>
      <c r="G48" s="122"/>
      <c r="H48" s="123"/>
      <c r="I48" s="123"/>
      <c r="J48" s="56"/>
      <c r="K48" s="57"/>
      <c r="L48" s="56"/>
      <c r="M48" s="56"/>
      <c r="N48" s="57"/>
      <c r="O48" s="56"/>
      <c r="P48" s="56"/>
      <c r="Q48" s="57"/>
      <c r="R48" s="56"/>
      <c r="S48" s="57"/>
      <c r="T48" s="56"/>
      <c r="U48" s="56"/>
      <c r="V48" s="56"/>
      <c r="W48" s="57"/>
      <c r="X48" s="56"/>
      <c r="Y48" s="57"/>
      <c r="Z48" s="56"/>
      <c r="AA48" s="56"/>
      <c r="AB48" s="56"/>
      <c r="AC48" s="57"/>
      <c r="AD48" s="56"/>
      <c r="AE48" s="56"/>
      <c r="AF48" s="57"/>
      <c r="AG48" s="56"/>
      <c r="AH48" s="56"/>
      <c r="AI48" s="57"/>
      <c r="AJ48" s="56"/>
    </row>
    <row r="49" spans="2:36" x14ac:dyDescent="0.2">
      <c r="B49" s="54"/>
      <c r="C49" s="54"/>
      <c r="D49" s="55"/>
      <c r="E49" s="54"/>
      <c r="F49" s="122"/>
      <c r="G49" s="122"/>
      <c r="H49" s="123"/>
      <c r="I49" s="123"/>
      <c r="J49" s="56"/>
      <c r="K49" s="57"/>
      <c r="L49" s="56"/>
      <c r="M49" s="56"/>
      <c r="N49" s="57"/>
      <c r="O49" s="56"/>
      <c r="P49" s="56"/>
      <c r="Q49" s="57"/>
      <c r="R49" s="56"/>
      <c r="S49" s="57"/>
      <c r="T49" s="56"/>
      <c r="U49" s="56"/>
      <c r="V49" s="56"/>
      <c r="W49" s="57"/>
      <c r="X49" s="56"/>
      <c r="Y49" s="57"/>
      <c r="Z49" s="56"/>
      <c r="AA49" s="56"/>
      <c r="AB49" s="56"/>
      <c r="AC49" s="57"/>
      <c r="AD49" s="56"/>
      <c r="AE49" s="56"/>
      <c r="AF49" s="57"/>
      <c r="AG49" s="56"/>
      <c r="AH49" s="56"/>
      <c r="AI49" s="57"/>
      <c r="AJ49" s="56"/>
    </row>
    <row r="50" spans="2:36" x14ac:dyDescent="0.2">
      <c r="B50" s="54"/>
      <c r="C50" s="54"/>
      <c r="D50" s="55"/>
      <c r="E50" s="54"/>
      <c r="F50" s="122"/>
      <c r="G50" s="122"/>
      <c r="H50" s="123"/>
      <c r="I50" s="123"/>
      <c r="J50" s="56"/>
      <c r="K50" s="57"/>
      <c r="L50" s="56"/>
      <c r="M50" s="56"/>
      <c r="N50" s="57"/>
      <c r="O50" s="56"/>
      <c r="P50" s="56"/>
      <c r="Q50" s="57"/>
      <c r="R50" s="56"/>
      <c r="S50" s="57"/>
      <c r="T50" s="56"/>
      <c r="U50" s="56"/>
      <c r="V50" s="56"/>
      <c r="W50" s="57"/>
      <c r="X50" s="56"/>
      <c r="Y50" s="57"/>
      <c r="Z50" s="56"/>
      <c r="AA50" s="56"/>
      <c r="AB50" s="56"/>
      <c r="AC50" s="57"/>
      <c r="AD50" s="56"/>
      <c r="AE50" s="56"/>
      <c r="AF50" s="57"/>
      <c r="AG50" s="56"/>
      <c r="AH50" s="56"/>
      <c r="AI50" s="57"/>
      <c r="AJ50" s="56"/>
    </row>
    <row r="51" spans="2:36" x14ac:dyDescent="0.2">
      <c r="B51" s="54"/>
      <c r="C51" s="54"/>
      <c r="D51" s="55"/>
      <c r="E51" s="54"/>
      <c r="F51" s="122"/>
      <c r="G51" s="122"/>
      <c r="H51" s="123"/>
      <c r="I51" s="123"/>
      <c r="J51" s="56"/>
      <c r="K51" s="57"/>
      <c r="L51" s="56"/>
      <c r="M51" s="56"/>
      <c r="N51" s="57"/>
      <c r="O51" s="56"/>
      <c r="P51" s="56"/>
      <c r="Q51" s="57"/>
      <c r="R51" s="56"/>
      <c r="S51" s="57"/>
      <c r="T51" s="56"/>
      <c r="U51" s="56"/>
      <c r="V51" s="56"/>
      <c r="W51" s="57"/>
      <c r="X51" s="56"/>
      <c r="Y51" s="57"/>
      <c r="Z51" s="56"/>
      <c r="AA51" s="56"/>
      <c r="AB51" s="56"/>
      <c r="AC51" s="57"/>
      <c r="AD51" s="56"/>
      <c r="AE51" s="56"/>
      <c r="AF51" s="57"/>
      <c r="AG51" s="56"/>
      <c r="AH51" s="56"/>
      <c r="AI51" s="57"/>
      <c r="AJ51" s="56"/>
    </row>
    <row r="52" spans="2:36" x14ac:dyDescent="0.2">
      <c r="B52" s="54"/>
      <c r="C52" s="54"/>
      <c r="D52" s="55"/>
      <c r="E52" s="54"/>
      <c r="F52" s="122"/>
      <c r="G52" s="122"/>
      <c r="H52" s="123"/>
      <c r="I52" s="123"/>
      <c r="J52" s="56"/>
      <c r="K52" s="57"/>
      <c r="L52" s="56"/>
      <c r="M52" s="56"/>
      <c r="N52" s="57"/>
      <c r="O52" s="56"/>
      <c r="P52" s="56"/>
      <c r="Q52" s="57"/>
      <c r="R52" s="56"/>
      <c r="S52" s="57"/>
      <c r="T52" s="56"/>
      <c r="U52" s="56"/>
      <c r="V52" s="56"/>
      <c r="W52" s="57"/>
      <c r="X52" s="56"/>
      <c r="Y52" s="57"/>
      <c r="Z52" s="56"/>
      <c r="AA52" s="56"/>
      <c r="AB52" s="56"/>
      <c r="AC52" s="57"/>
      <c r="AD52" s="56"/>
      <c r="AE52" s="56"/>
      <c r="AF52" s="57"/>
      <c r="AG52" s="56"/>
      <c r="AH52" s="56"/>
      <c r="AI52" s="57"/>
      <c r="AJ52" s="56"/>
    </row>
    <row r="53" spans="2:36" x14ac:dyDescent="0.2">
      <c r="B53" s="54"/>
      <c r="C53" s="54"/>
      <c r="D53" s="55"/>
      <c r="E53" s="54"/>
      <c r="F53" s="122"/>
      <c r="G53" s="122"/>
      <c r="H53" s="123"/>
      <c r="I53" s="123"/>
      <c r="J53" s="56"/>
      <c r="K53" s="57"/>
      <c r="L53" s="56"/>
      <c r="M53" s="56"/>
      <c r="N53" s="57"/>
      <c r="O53" s="56"/>
      <c r="P53" s="56"/>
      <c r="Q53" s="57"/>
      <c r="R53" s="56"/>
      <c r="S53" s="57"/>
      <c r="T53" s="56"/>
      <c r="U53" s="56"/>
      <c r="V53" s="56"/>
      <c r="W53" s="57"/>
      <c r="X53" s="56"/>
      <c r="Y53" s="57"/>
      <c r="Z53" s="56"/>
      <c r="AA53" s="56"/>
      <c r="AB53" s="56"/>
      <c r="AC53" s="57"/>
      <c r="AD53" s="56"/>
      <c r="AE53" s="56"/>
      <c r="AF53" s="57"/>
      <c r="AG53" s="56"/>
      <c r="AH53" s="56"/>
      <c r="AI53" s="57"/>
      <c r="AJ53" s="56"/>
    </row>
    <row r="54" spans="2:36" x14ac:dyDescent="0.2">
      <c r="B54" s="54"/>
      <c r="C54" s="54"/>
      <c r="D54" s="55"/>
      <c r="E54" s="54"/>
      <c r="F54" s="122"/>
      <c r="G54" s="122"/>
      <c r="H54" s="123"/>
      <c r="I54" s="123"/>
      <c r="J54" s="56"/>
      <c r="K54" s="57"/>
      <c r="L54" s="56"/>
      <c r="M54" s="56"/>
      <c r="N54" s="57"/>
      <c r="O54" s="56"/>
      <c r="P54" s="56"/>
      <c r="Q54" s="57"/>
      <c r="R54" s="56"/>
      <c r="S54" s="57"/>
      <c r="T54" s="56"/>
      <c r="U54" s="56"/>
      <c r="V54" s="56"/>
      <c r="W54" s="57"/>
      <c r="X54" s="56"/>
      <c r="Y54" s="57"/>
      <c r="Z54" s="56"/>
      <c r="AA54" s="56"/>
      <c r="AB54" s="56"/>
      <c r="AC54" s="57"/>
      <c r="AD54" s="56"/>
      <c r="AE54" s="56"/>
      <c r="AF54" s="57"/>
      <c r="AG54" s="56"/>
      <c r="AH54" s="56"/>
      <c r="AI54" s="57"/>
      <c r="AJ54" s="56"/>
    </row>
    <row r="55" spans="2:36" x14ac:dyDescent="0.2">
      <c r="B55" s="54"/>
      <c r="C55" s="54"/>
      <c r="D55" s="55"/>
      <c r="E55" s="54"/>
      <c r="F55" s="122"/>
      <c r="G55" s="122"/>
      <c r="H55" s="123"/>
      <c r="I55" s="123"/>
      <c r="J55" s="56"/>
      <c r="K55" s="57"/>
      <c r="L55" s="56"/>
      <c r="M55" s="56"/>
      <c r="N55" s="57"/>
      <c r="O55" s="56"/>
      <c r="P55" s="56"/>
      <c r="Q55" s="57"/>
      <c r="R55" s="56"/>
      <c r="S55" s="57"/>
      <c r="T55" s="56"/>
      <c r="U55" s="56"/>
      <c r="V55" s="56"/>
      <c r="W55" s="57"/>
      <c r="X55" s="56"/>
      <c r="Y55" s="57"/>
      <c r="Z55" s="56"/>
      <c r="AA55" s="56"/>
      <c r="AB55" s="56"/>
      <c r="AC55" s="57"/>
      <c r="AD55" s="56"/>
      <c r="AE55" s="56"/>
      <c r="AF55" s="57"/>
      <c r="AG55" s="56"/>
      <c r="AH55" s="56"/>
      <c r="AI55" s="57"/>
      <c r="AJ55" s="56"/>
    </row>
    <row r="56" spans="2:36" x14ac:dyDescent="0.2">
      <c r="B56" s="54"/>
      <c r="C56" s="54"/>
      <c r="D56" s="55"/>
      <c r="E56" s="54"/>
      <c r="F56" s="122"/>
      <c r="G56" s="122"/>
      <c r="H56" s="123"/>
      <c r="I56" s="123"/>
      <c r="J56" s="56"/>
      <c r="K56" s="57"/>
      <c r="L56" s="56"/>
      <c r="M56" s="56"/>
      <c r="N56" s="57"/>
      <c r="O56" s="56"/>
      <c r="P56" s="56"/>
      <c r="Q56" s="57"/>
      <c r="R56" s="56"/>
      <c r="S56" s="57"/>
      <c r="T56" s="56"/>
      <c r="U56" s="56"/>
      <c r="V56" s="56"/>
      <c r="W56" s="57"/>
      <c r="X56" s="56"/>
      <c r="Y56" s="57"/>
      <c r="Z56" s="56"/>
      <c r="AA56" s="56"/>
      <c r="AB56" s="56"/>
      <c r="AC56" s="57"/>
      <c r="AD56" s="56"/>
      <c r="AE56" s="56"/>
      <c r="AF56" s="57"/>
      <c r="AG56" s="56"/>
      <c r="AH56" s="56"/>
      <c r="AI56" s="57"/>
      <c r="AJ56" s="56"/>
    </row>
    <row r="57" spans="2:36" x14ac:dyDescent="0.2">
      <c r="B57" s="54"/>
      <c r="C57" s="54"/>
      <c r="D57" s="55"/>
      <c r="E57" s="54"/>
      <c r="F57" s="122"/>
      <c r="G57" s="122"/>
      <c r="H57" s="123"/>
      <c r="I57" s="123"/>
      <c r="J57" s="56"/>
      <c r="K57" s="57"/>
      <c r="L57" s="56"/>
      <c r="M57" s="56"/>
      <c r="N57" s="57"/>
      <c r="O57" s="56"/>
      <c r="P57" s="56"/>
      <c r="Q57" s="57"/>
      <c r="R57" s="56"/>
      <c r="S57" s="57"/>
      <c r="T57" s="56"/>
      <c r="U57" s="56"/>
      <c r="V57" s="56"/>
      <c r="W57" s="57"/>
      <c r="X57" s="56"/>
      <c r="Y57" s="57"/>
      <c r="Z57" s="56"/>
      <c r="AA57" s="56"/>
      <c r="AB57" s="56"/>
      <c r="AC57" s="57"/>
      <c r="AD57" s="56"/>
      <c r="AE57" s="56"/>
      <c r="AF57" s="57"/>
      <c r="AG57" s="56"/>
      <c r="AH57" s="56"/>
      <c r="AI57" s="57"/>
      <c r="AJ57" s="56"/>
    </row>
    <row r="58" spans="2:36" x14ac:dyDescent="0.2">
      <c r="B58" s="54"/>
      <c r="C58" s="54"/>
      <c r="D58" s="55"/>
      <c r="E58" s="54"/>
      <c r="F58" s="122"/>
      <c r="G58" s="122"/>
      <c r="H58" s="123"/>
      <c r="I58" s="123"/>
      <c r="J58" s="56"/>
      <c r="K58" s="57"/>
      <c r="L58" s="56"/>
      <c r="M58" s="56"/>
      <c r="N58" s="57"/>
      <c r="O58" s="56"/>
      <c r="P58" s="56"/>
      <c r="Q58" s="57"/>
      <c r="R58" s="56"/>
      <c r="S58" s="57"/>
      <c r="T58" s="56"/>
      <c r="U58" s="56"/>
      <c r="V58" s="56"/>
      <c r="W58" s="57"/>
      <c r="X58" s="56"/>
      <c r="Y58" s="57"/>
      <c r="Z58" s="56"/>
      <c r="AA58" s="56"/>
      <c r="AB58" s="56"/>
      <c r="AC58" s="57"/>
      <c r="AD58" s="56"/>
      <c r="AE58" s="56"/>
      <c r="AF58" s="57"/>
      <c r="AG58" s="56"/>
      <c r="AH58" s="56"/>
      <c r="AI58" s="57"/>
      <c r="AJ58" s="56"/>
    </row>
    <row r="59" spans="2:36" x14ac:dyDescent="0.2">
      <c r="B59" s="54"/>
      <c r="C59" s="54"/>
      <c r="D59" s="55"/>
      <c r="E59" s="54"/>
      <c r="F59" s="122"/>
      <c r="G59" s="122"/>
      <c r="H59" s="123"/>
      <c r="I59" s="123"/>
      <c r="J59" s="56"/>
      <c r="K59" s="57"/>
      <c r="L59" s="56"/>
      <c r="M59" s="56"/>
      <c r="N59" s="57"/>
      <c r="O59" s="56"/>
      <c r="P59" s="56"/>
      <c r="Q59" s="57"/>
      <c r="R59" s="56"/>
      <c r="S59" s="57"/>
      <c r="T59" s="56"/>
      <c r="U59" s="56"/>
      <c r="V59" s="56"/>
      <c r="W59" s="57"/>
      <c r="X59" s="56"/>
      <c r="Y59" s="57"/>
      <c r="Z59" s="56"/>
      <c r="AA59" s="56"/>
      <c r="AB59" s="56"/>
      <c r="AC59" s="57"/>
      <c r="AD59" s="56"/>
      <c r="AE59" s="56"/>
      <c r="AF59" s="57"/>
      <c r="AG59" s="56"/>
      <c r="AH59" s="56"/>
      <c r="AI59" s="57"/>
      <c r="AJ59" s="56"/>
    </row>
    <row r="60" spans="2:36" x14ac:dyDescent="0.2">
      <c r="B60" s="54"/>
      <c r="C60" s="54"/>
      <c r="D60" s="55"/>
      <c r="E60" s="54"/>
      <c r="F60" s="122"/>
      <c r="G60" s="122"/>
      <c r="H60" s="123"/>
      <c r="I60" s="123"/>
      <c r="J60" s="56"/>
      <c r="K60" s="57"/>
      <c r="L60" s="56"/>
      <c r="M60" s="56"/>
      <c r="N60" s="57"/>
      <c r="O60" s="56"/>
      <c r="P60" s="56"/>
      <c r="Q60" s="57"/>
      <c r="R60" s="56"/>
      <c r="S60" s="57"/>
      <c r="T60" s="56"/>
      <c r="U60" s="56"/>
      <c r="V60" s="56"/>
      <c r="W60" s="57"/>
      <c r="X60" s="56"/>
      <c r="Y60" s="57"/>
      <c r="Z60" s="56"/>
      <c r="AA60" s="56"/>
      <c r="AB60" s="56"/>
      <c r="AC60" s="57"/>
      <c r="AD60" s="56"/>
      <c r="AE60" s="56"/>
      <c r="AF60" s="57"/>
      <c r="AG60" s="56"/>
      <c r="AH60" s="56"/>
      <c r="AI60" s="57"/>
      <c r="AJ60" s="56"/>
    </row>
    <row r="61" spans="2:36" x14ac:dyDescent="0.2">
      <c r="B61" s="54"/>
      <c r="C61" s="54"/>
      <c r="D61" s="55"/>
      <c r="E61" s="54"/>
      <c r="F61" s="122"/>
      <c r="G61" s="122"/>
      <c r="H61" s="123"/>
      <c r="I61" s="123"/>
      <c r="J61" s="56"/>
      <c r="K61" s="57"/>
      <c r="L61" s="56"/>
      <c r="M61" s="56"/>
      <c r="N61" s="57"/>
      <c r="O61" s="56"/>
      <c r="P61" s="56"/>
      <c r="Q61" s="57"/>
      <c r="R61" s="56"/>
      <c r="S61" s="57"/>
      <c r="T61" s="56"/>
      <c r="U61" s="56"/>
      <c r="V61" s="56"/>
      <c r="W61" s="57"/>
      <c r="X61" s="56"/>
      <c r="Y61" s="57"/>
      <c r="Z61" s="56"/>
      <c r="AA61" s="56"/>
      <c r="AB61" s="56"/>
      <c r="AC61" s="57"/>
      <c r="AD61" s="56"/>
      <c r="AE61" s="56"/>
      <c r="AF61" s="57"/>
      <c r="AG61" s="56"/>
      <c r="AH61" s="56"/>
      <c r="AI61" s="57"/>
      <c r="AJ61" s="56"/>
    </row>
    <row r="62" spans="2:36" x14ac:dyDescent="0.2">
      <c r="B62" s="54"/>
      <c r="C62" s="54"/>
      <c r="D62" s="55"/>
      <c r="E62" s="54"/>
      <c r="F62" s="122"/>
      <c r="G62" s="122"/>
      <c r="H62" s="123"/>
      <c r="I62" s="123"/>
      <c r="J62" s="56"/>
      <c r="K62" s="57"/>
      <c r="L62" s="56"/>
      <c r="M62" s="56"/>
      <c r="N62" s="57"/>
      <c r="O62" s="56"/>
      <c r="P62" s="56"/>
      <c r="Q62" s="57"/>
      <c r="R62" s="56"/>
      <c r="S62" s="57"/>
      <c r="T62" s="56"/>
      <c r="U62" s="56"/>
      <c r="V62" s="56"/>
      <c r="W62" s="57"/>
      <c r="X62" s="56"/>
      <c r="Y62" s="57"/>
      <c r="Z62" s="56"/>
      <c r="AA62" s="56"/>
      <c r="AB62" s="56"/>
      <c r="AC62" s="57"/>
      <c r="AD62" s="56"/>
      <c r="AE62" s="56"/>
      <c r="AF62" s="57"/>
      <c r="AG62" s="56"/>
      <c r="AH62" s="56"/>
      <c r="AI62" s="57"/>
      <c r="AJ62" s="56"/>
    </row>
    <row r="63" spans="2:36" x14ac:dyDescent="0.2">
      <c r="B63" s="54"/>
      <c r="C63" s="54"/>
      <c r="D63" s="55"/>
      <c r="E63" s="54"/>
      <c r="F63" s="122"/>
      <c r="G63" s="122"/>
      <c r="H63" s="123"/>
      <c r="I63" s="123"/>
      <c r="J63" s="56"/>
      <c r="K63" s="57"/>
      <c r="L63" s="56"/>
      <c r="M63" s="56"/>
      <c r="N63" s="57"/>
      <c r="O63" s="56"/>
      <c r="P63" s="56"/>
      <c r="Q63" s="57"/>
      <c r="R63" s="56"/>
      <c r="S63" s="57"/>
      <c r="T63" s="56"/>
      <c r="U63" s="56"/>
      <c r="V63" s="56"/>
      <c r="W63" s="57"/>
      <c r="X63" s="56"/>
      <c r="Y63" s="57"/>
      <c r="Z63" s="56"/>
      <c r="AA63" s="56"/>
      <c r="AB63" s="56"/>
      <c r="AC63" s="57"/>
      <c r="AD63" s="56"/>
      <c r="AE63" s="56"/>
      <c r="AF63" s="57"/>
      <c r="AG63" s="56"/>
      <c r="AH63" s="56"/>
      <c r="AI63" s="57"/>
      <c r="AJ63" s="56"/>
    </row>
    <row r="64" spans="2:36" x14ac:dyDescent="0.2">
      <c r="B64" s="54"/>
      <c r="C64" s="54"/>
      <c r="D64" s="55"/>
      <c r="E64" s="54"/>
      <c r="F64" s="122"/>
      <c r="G64" s="122"/>
      <c r="H64" s="123"/>
      <c r="I64" s="123"/>
      <c r="J64" s="56"/>
      <c r="K64" s="57"/>
      <c r="L64" s="56"/>
      <c r="M64" s="56"/>
      <c r="N64" s="57"/>
      <c r="O64" s="56"/>
      <c r="P64" s="56"/>
      <c r="Q64" s="57"/>
      <c r="R64" s="56"/>
      <c r="S64" s="57"/>
      <c r="T64" s="56"/>
      <c r="U64" s="56"/>
      <c r="V64" s="56"/>
      <c r="W64" s="57"/>
      <c r="X64" s="56"/>
      <c r="Y64" s="57"/>
      <c r="Z64" s="56"/>
      <c r="AA64" s="56"/>
      <c r="AB64" s="56"/>
      <c r="AC64" s="57"/>
      <c r="AD64" s="56"/>
      <c r="AE64" s="56"/>
      <c r="AF64" s="57"/>
      <c r="AG64" s="56"/>
      <c r="AH64" s="56"/>
      <c r="AI64" s="57"/>
      <c r="AJ64" s="56"/>
    </row>
    <row r="65" spans="2:36" x14ac:dyDescent="0.2">
      <c r="B65" s="54"/>
      <c r="C65" s="54"/>
      <c r="D65" s="55"/>
      <c r="E65" s="54"/>
      <c r="F65" s="122"/>
      <c r="G65" s="122"/>
      <c r="H65" s="123"/>
      <c r="I65" s="123"/>
      <c r="J65" s="56"/>
      <c r="K65" s="57"/>
      <c r="L65" s="56"/>
      <c r="M65" s="56"/>
      <c r="N65" s="57"/>
      <c r="O65" s="56"/>
      <c r="P65" s="56"/>
      <c r="Q65" s="57"/>
      <c r="R65" s="56"/>
      <c r="S65" s="57"/>
      <c r="T65" s="56"/>
      <c r="U65" s="56"/>
      <c r="V65" s="56"/>
      <c r="W65" s="57"/>
      <c r="X65" s="56"/>
      <c r="Y65" s="57"/>
      <c r="Z65" s="56"/>
      <c r="AA65" s="56"/>
      <c r="AB65" s="56"/>
      <c r="AC65" s="57"/>
      <c r="AD65" s="56"/>
      <c r="AE65" s="56"/>
      <c r="AF65" s="57"/>
      <c r="AG65" s="56"/>
      <c r="AH65" s="56"/>
      <c r="AI65" s="57"/>
      <c r="AJ65" s="56"/>
    </row>
    <row r="66" spans="2:36" x14ac:dyDescent="0.2">
      <c r="B66" s="54"/>
      <c r="C66" s="54"/>
      <c r="D66" s="55"/>
      <c r="E66" s="54"/>
      <c r="F66" s="122"/>
      <c r="G66" s="122"/>
      <c r="H66" s="123"/>
      <c r="I66" s="123"/>
      <c r="J66" s="56"/>
      <c r="K66" s="57"/>
      <c r="L66" s="56"/>
      <c r="M66" s="56"/>
      <c r="N66" s="57"/>
      <c r="O66" s="56"/>
      <c r="P66" s="56"/>
      <c r="Q66" s="57"/>
      <c r="R66" s="56"/>
      <c r="S66" s="57"/>
      <c r="T66" s="56"/>
      <c r="U66" s="56"/>
      <c r="V66" s="56"/>
      <c r="W66" s="57"/>
      <c r="X66" s="56"/>
      <c r="Y66" s="57"/>
      <c r="Z66" s="56"/>
      <c r="AA66" s="56"/>
      <c r="AB66" s="56"/>
      <c r="AC66" s="57"/>
      <c r="AD66" s="56"/>
      <c r="AE66" s="56"/>
      <c r="AF66" s="57"/>
      <c r="AG66" s="56"/>
      <c r="AH66" s="56"/>
      <c r="AI66" s="57"/>
      <c r="AJ66" s="56"/>
    </row>
    <row r="67" spans="2:36" x14ac:dyDescent="0.2">
      <c r="B67" s="54"/>
      <c r="C67" s="54"/>
      <c r="D67" s="55"/>
      <c r="E67" s="54"/>
      <c r="F67" s="122"/>
      <c r="G67" s="122"/>
      <c r="H67" s="123"/>
      <c r="I67" s="123"/>
      <c r="J67" s="56"/>
      <c r="K67" s="57"/>
      <c r="L67" s="56"/>
      <c r="M67" s="56"/>
      <c r="N67" s="57"/>
      <c r="O67" s="56"/>
      <c r="P67" s="56"/>
      <c r="Q67" s="57"/>
      <c r="R67" s="56"/>
      <c r="S67" s="57"/>
      <c r="T67" s="56"/>
      <c r="U67" s="56"/>
      <c r="V67" s="56"/>
      <c r="W67" s="57"/>
      <c r="X67" s="56"/>
      <c r="Y67" s="57"/>
      <c r="Z67" s="56"/>
      <c r="AA67" s="56"/>
      <c r="AB67" s="56"/>
      <c r="AC67" s="57"/>
      <c r="AD67" s="56"/>
      <c r="AE67" s="56"/>
      <c r="AF67" s="57"/>
      <c r="AG67" s="56"/>
      <c r="AH67" s="56"/>
      <c r="AI67" s="57"/>
      <c r="AJ67" s="56"/>
    </row>
    <row r="68" spans="2:36" x14ac:dyDescent="0.2">
      <c r="B68" s="54"/>
      <c r="C68" s="54"/>
      <c r="D68" s="55"/>
      <c r="E68" s="54"/>
      <c r="F68" s="122"/>
      <c r="G68" s="122"/>
      <c r="H68" s="123"/>
      <c r="I68" s="123"/>
      <c r="J68" s="56"/>
      <c r="K68" s="57"/>
      <c r="L68" s="56"/>
      <c r="M68" s="56"/>
      <c r="N68" s="57"/>
      <c r="O68" s="56"/>
      <c r="P68" s="56"/>
      <c r="Q68" s="57"/>
      <c r="R68" s="56"/>
      <c r="S68" s="57"/>
      <c r="T68" s="56"/>
      <c r="U68" s="56"/>
      <c r="V68" s="56"/>
      <c r="W68" s="57"/>
      <c r="X68" s="56"/>
      <c r="Y68" s="57"/>
      <c r="Z68" s="56"/>
      <c r="AA68" s="56"/>
      <c r="AB68" s="56"/>
      <c r="AC68" s="57"/>
      <c r="AD68" s="56"/>
      <c r="AE68" s="56"/>
      <c r="AF68" s="57"/>
      <c r="AG68" s="56"/>
      <c r="AH68" s="56"/>
      <c r="AI68" s="57"/>
      <c r="AJ68" s="56"/>
    </row>
    <row r="69" spans="2:36" x14ac:dyDescent="0.2">
      <c r="B69" s="54"/>
      <c r="C69" s="54"/>
      <c r="D69" s="55"/>
      <c r="E69" s="54"/>
      <c r="F69" s="122"/>
      <c r="G69" s="122"/>
      <c r="H69" s="123"/>
      <c r="I69" s="123"/>
      <c r="J69" s="56"/>
      <c r="K69" s="57"/>
      <c r="L69" s="56"/>
      <c r="M69" s="56"/>
      <c r="N69" s="57"/>
      <c r="O69" s="56"/>
      <c r="P69" s="56"/>
      <c r="Q69" s="57"/>
      <c r="R69" s="56"/>
      <c r="S69" s="57"/>
      <c r="T69" s="56"/>
      <c r="U69" s="56"/>
      <c r="V69" s="56"/>
      <c r="W69" s="57"/>
      <c r="X69" s="56"/>
      <c r="Y69" s="57"/>
      <c r="Z69" s="56"/>
      <c r="AA69" s="56"/>
      <c r="AB69" s="56"/>
      <c r="AC69" s="57"/>
      <c r="AD69" s="56"/>
      <c r="AE69" s="56"/>
      <c r="AF69" s="57"/>
      <c r="AG69" s="56"/>
      <c r="AH69" s="56"/>
      <c r="AI69" s="57"/>
      <c r="AJ69" s="56"/>
    </row>
    <row r="70" spans="2:36" x14ac:dyDescent="0.2">
      <c r="B70" s="54"/>
      <c r="C70" s="54"/>
      <c r="D70" s="55"/>
      <c r="E70" s="54"/>
      <c r="F70" s="122"/>
      <c r="G70" s="122"/>
      <c r="H70" s="123"/>
      <c r="I70" s="123"/>
      <c r="J70" s="56"/>
      <c r="K70" s="57"/>
      <c r="L70" s="56"/>
      <c r="M70" s="56"/>
      <c r="N70" s="57"/>
      <c r="O70" s="56"/>
      <c r="P70" s="56"/>
      <c r="Q70" s="57"/>
      <c r="R70" s="56"/>
      <c r="S70" s="57"/>
      <c r="T70" s="56"/>
      <c r="U70" s="56"/>
      <c r="V70" s="56"/>
      <c r="W70" s="57"/>
      <c r="X70" s="56"/>
      <c r="Y70" s="57"/>
      <c r="Z70" s="56"/>
      <c r="AA70" s="56"/>
      <c r="AB70" s="56"/>
      <c r="AC70" s="57"/>
      <c r="AD70" s="56"/>
      <c r="AE70" s="56"/>
      <c r="AF70" s="57"/>
      <c r="AG70" s="56"/>
      <c r="AH70" s="56"/>
      <c r="AI70" s="57"/>
      <c r="AJ70" s="56"/>
    </row>
    <row r="71" spans="2:36" x14ac:dyDescent="0.2">
      <c r="B71" s="54"/>
      <c r="C71" s="54"/>
      <c r="D71" s="55"/>
      <c r="E71" s="54"/>
      <c r="F71" s="122"/>
      <c r="G71" s="122"/>
      <c r="H71" s="123"/>
      <c r="I71" s="123"/>
      <c r="J71" s="56"/>
      <c r="K71" s="57"/>
      <c r="L71" s="56"/>
      <c r="M71" s="56"/>
      <c r="N71" s="57"/>
      <c r="O71" s="56"/>
      <c r="P71" s="56"/>
      <c r="Q71" s="57"/>
      <c r="R71" s="56"/>
      <c r="S71" s="57"/>
      <c r="T71" s="56"/>
      <c r="U71" s="56"/>
      <c r="V71" s="56"/>
      <c r="W71" s="57"/>
      <c r="X71" s="56"/>
      <c r="Y71" s="57"/>
      <c r="Z71" s="56"/>
      <c r="AA71" s="56"/>
      <c r="AB71" s="56"/>
      <c r="AC71" s="57"/>
      <c r="AD71" s="56"/>
      <c r="AE71" s="56"/>
      <c r="AF71" s="57"/>
      <c r="AG71" s="56"/>
      <c r="AH71" s="56"/>
      <c r="AI71" s="57"/>
      <c r="AJ71" s="56"/>
    </row>
    <row r="72" spans="2:36" x14ac:dyDescent="0.2">
      <c r="B72" s="54"/>
      <c r="C72" s="54"/>
      <c r="D72" s="55"/>
      <c r="E72" s="54"/>
      <c r="F72" s="122"/>
      <c r="G72" s="122"/>
      <c r="H72" s="123"/>
      <c r="I72" s="123"/>
      <c r="J72" s="56"/>
      <c r="K72" s="57"/>
      <c r="L72" s="56"/>
      <c r="M72" s="56"/>
      <c r="N72" s="57"/>
      <c r="O72" s="56"/>
      <c r="P72" s="56"/>
      <c r="Q72" s="57"/>
      <c r="R72" s="56"/>
      <c r="S72" s="57"/>
      <c r="T72" s="56"/>
      <c r="U72" s="56"/>
      <c r="V72" s="56"/>
      <c r="W72" s="57"/>
      <c r="X72" s="56"/>
      <c r="Y72" s="57"/>
      <c r="Z72" s="56"/>
      <c r="AA72" s="56"/>
      <c r="AB72" s="56"/>
      <c r="AC72" s="57"/>
      <c r="AD72" s="56"/>
      <c r="AE72" s="56"/>
      <c r="AF72" s="57"/>
      <c r="AG72" s="56"/>
      <c r="AH72" s="56"/>
      <c r="AI72" s="57"/>
      <c r="AJ72" s="56"/>
    </row>
    <row r="73" spans="2:36" x14ac:dyDescent="0.2">
      <c r="B73" s="54"/>
      <c r="C73" s="54"/>
      <c r="D73" s="55"/>
      <c r="E73" s="54"/>
      <c r="F73" s="122"/>
      <c r="G73" s="122"/>
      <c r="H73" s="123"/>
      <c r="I73" s="123"/>
      <c r="J73" s="56"/>
      <c r="K73" s="57"/>
      <c r="L73" s="56"/>
      <c r="M73" s="56"/>
      <c r="N73" s="57"/>
      <c r="O73" s="56"/>
      <c r="P73" s="56"/>
      <c r="Q73" s="57"/>
      <c r="R73" s="56"/>
      <c r="S73" s="57"/>
      <c r="T73" s="56"/>
      <c r="U73" s="56"/>
      <c r="V73" s="56"/>
      <c r="W73" s="57"/>
      <c r="X73" s="56"/>
      <c r="Y73" s="57"/>
      <c r="Z73" s="56"/>
      <c r="AA73" s="56"/>
      <c r="AB73" s="56"/>
      <c r="AC73" s="57"/>
      <c r="AD73" s="56"/>
      <c r="AE73" s="56"/>
      <c r="AF73" s="57"/>
      <c r="AG73" s="56"/>
      <c r="AH73" s="56"/>
      <c r="AI73" s="57"/>
      <c r="AJ73" s="56"/>
    </row>
    <row r="74" spans="2:36" x14ac:dyDescent="0.2">
      <c r="B74" s="54"/>
      <c r="C74" s="54"/>
      <c r="D74" s="55"/>
      <c r="E74" s="54"/>
      <c r="F74" s="122"/>
      <c r="G74" s="122"/>
      <c r="H74" s="123"/>
      <c r="I74" s="123"/>
      <c r="J74" s="56"/>
      <c r="K74" s="57"/>
      <c r="L74" s="56"/>
      <c r="M74" s="56"/>
      <c r="N74" s="57"/>
      <c r="O74" s="56"/>
      <c r="P74" s="56"/>
      <c r="Q74" s="57"/>
      <c r="R74" s="56"/>
      <c r="S74" s="57"/>
      <c r="T74" s="56"/>
      <c r="U74" s="56"/>
      <c r="V74" s="56"/>
      <c r="W74" s="57"/>
      <c r="X74" s="56"/>
      <c r="Y74" s="57"/>
      <c r="Z74" s="56"/>
      <c r="AA74" s="56"/>
      <c r="AB74" s="56"/>
      <c r="AC74" s="57"/>
      <c r="AD74" s="56"/>
      <c r="AE74" s="56"/>
      <c r="AF74" s="57"/>
      <c r="AG74" s="56"/>
      <c r="AH74" s="56"/>
      <c r="AI74" s="57"/>
      <c r="AJ74" s="56"/>
    </row>
    <row r="75" spans="2:36" x14ac:dyDescent="0.2">
      <c r="B75" s="54"/>
      <c r="C75" s="54"/>
      <c r="D75" s="55"/>
      <c r="E75" s="54"/>
      <c r="F75" s="122"/>
      <c r="G75" s="122"/>
      <c r="H75" s="123"/>
      <c r="I75" s="123"/>
      <c r="J75" s="56"/>
      <c r="K75" s="57"/>
      <c r="L75" s="56"/>
      <c r="M75" s="56"/>
      <c r="N75" s="57"/>
      <c r="O75" s="56"/>
      <c r="P75" s="56"/>
      <c r="Q75" s="57"/>
      <c r="R75" s="56"/>
      <c r="S75" s="57"/>
      <c r="T75" s="56"/>
      <c r="U75" s="56"/>
      <c r="V75" s="56"/>
      <c r="W75" s="57"/>
      <c r="X75" s="56"/>
      <c r="Y75" s="57"/>
      <c r="Z75" s="56"/>
      <c r="AA75" s="56"/>
      <c r="AB75" s="56"/>
      <c r="AC75" s="57"/>
      <c r="AD75" s="56"/>
      <c r="AE75" s="56"/>
      <c r="AF75" s="57"/>
      <c r="AG75" s="56"/>
      <c r="AH75" s="56"/>
      <c r="AI75" s="57"/>
      <c r="AJ75" s="56"/>
    </row>
    <row r="76" spans="2:36" x14ac:dyDescent="0.2">
      <c r="B76" s="54"/>
      <c r="C76" s="54"/>
      <c r="D76" s="55"/>
      <c r="E76" s="54"/>
      <c r="F76" s="122"/>
      <c r="G76" s="122"/>
      <c r="H76" s="123"/>
      <c r="I76" s="123"/>
      <c r="J76" s="56"/>
      <c r="K76" s="57"/>
      <c r="L76" s="56"/>
      <c r="M76" s="56"/>
      <c r="N76" s="57"/>
      <c r="O76" s="56"/>
      <c r="P76" s="56"/>
      <c r="Q76" s="57"/>
      <c r="R76" s="56"/>
      <c r="S76" s="57"/>
      <c r="T76" s="56"/>
      <c r="U76" s="56"/>
      <c r="V76" s="56"/>
      <c r="W76" s="57"/>
      <c r="X76" s="56"/>
      <c r="Y76" s="57"/>
      <c r="Z76" s="56"/>
      <c r="AA76" s="56"/>
      <c r="AB76" s="56"/>
      <c r="AC76" s="57"/>
      <c r="AD76" s="56"/>
      <c r="AE76" s="56"/>
      <c r="AF76" s="57"/>
      <c r="AG76" s="56"/>
      <c r="AH76" s="56"/>
      <c r="AI76" s="57"/>
      <c r="AJ76" s="56"/>
    </row>
    <row r="77" spans="2:36" x14ac:dyDescent="0.2">
      <c r="B77" s="54"/>
      <c r="C77" s="54"/>
      <c r="D77" s="55"/>
      <c r="E77" s="54"/>
      <c r="F77" s="122"/>
      <c r="G77" s="122"/>
      <c r="H77" s="123"/>
      <c r="I77" s="123"/>
      <c r="J77" s="56"/>
      <c r="K77" s="57"/>
      <c r="L77" s="56"/>
      <c r="M77" s="56"/>
      <c r="N77" s="57"/>
      <c r="O77" s="56"/>
      <c r="P77" s="56"/>
      <c r="Q77" s="57"/>
      <c r="R77" s="56"/>
      <c r="S77" s="57"/>
      <c r="T77" s="56"/>
      <c r="U77" s="56"/>
      <c r="V77" s="56"/>
      <c r="W77" s="57"/>
      <c r="X77" s="56"/>
      <c r="Y77" s="57"/>
      <c r="Z77" s="56"/>
      <c r="AA77" s="56"/>
      <c r="AB77" s="56"/>
      <c r="AC77" s="57"/>
      <c r="AD77" s="56"/>
      <c r="AE77" s="56"/>
      <c r="AF77" s="57"/>
      <c r="AG77" s="56"/>
      <c r="AH77" s="56"/>
      <c r="AI77" s="57"/>
      <c r="AJ77" s="56"/>
    </row>
    <row r="78" spans="2:36" x14ac:dyDescent="0.2">
      <c r="B78" s="54"/>
      <c r="C78" s="54"/>
      <c r="D78" s="55"/>
      <c r="E78" s="54"/>
      <c r="F78" s="122"/>
      <c r="G78" s="122"/>
      <c r="H78" s="123"/>
      <c r="I78" s="123"/>
      <c r="J78" s="56"/>
      <c r="K78" s="57"/>
      <c r="L78" s="56"/>
      <c r="M78" s="56"/>
      <c r="N78" s="57"/>
      <c r="O78" s="56"/>
      <c r="P78" s="56"/>
      <c r="Q78" s="57"/>
      <c r="R78" s="56"/>
      <c r="S78" s="57"/>
      <c r="T78" s="56"/>
      <c r="U78" s="56"/>
      <c r="V78" s="56"/>
      <c r="W78" s="57"/>
      <c r="X78" s="56"/>
      <c r="Y78" s="57"/>
      <c r="Z78" s="56"/>
      <c r="AA78" s="56"/>
      <c r="AB78" s="56"/>
      <c r="AC78" s="57"/>
      <c r="AD78" s="56"/>
      <c r="AE78" s="56"/>
      <c r="AF78" s="57"/>
      <c r="AG78" s="56"/>
      <c r="AH78" s="56"/>
      <c r="AI78" s="57"/>
      <c r="AJ78" s="56"/>
    </row>
    <row r="79" spans="2:36" x14ac:dyDescent="0.2">
      <c r="B79" s="54"/>
      <c r="C79" s="54"/>
      <c r="D79" s="55"/>
      <c r="E79" s="54"/>
      <c r="F79" s="122"/>
      <c r="G79" s="122"/>
      <c r="H79" s="123"/>
      <c r="I79" s="123"/>
      <c r="J79" s="56"/>
      <c r="K79" s="57"/>
      <c r="L79" s="56"/>
      <c r="M79" s="56"/>
      <c r="N79" s="57"/>
      <c r="O79" s="56"/>
      <c r="P79" s="56"/>
      <c r="Q79" s="57"/>
      <c r="R79" s="56"/>
      <c r="S79" s="57"/>
      <c r="T79" s="56"/>
      <c r="U79" s="56"/>
      <c r="V79" s="56"/>
      <c r="W79" s="57"/>
      <c r="X79" s="56"/>
      <c r="Y79" s="57"/>
      <c r="Z79" s="56"/>
      <c r="AA79" s="56"/>
      <c r="AB79" s="56"/>
      <c r="AC79" s="57"/>
      <c r="AD79" s="56"/>
      <c r="AE79" s="56"/>
      <c r="AF79" s="57"/>
      <c r="AG79" s="56"/>
      <c r="AH79" s="56"/>
      <c r="AI79" s="57"/>
      <c r="AJ79" s="56"/>
    </row>
    <row r="80" spans="2:36" x14ac:dyDescent="0.2">
      <c r="B80" s="54"/>
      <c r="C80" s="54"/>
      <c r="D80" s="55"/>
      <c r="E80" s="54"/>
      <c r="F80" s="122"/>
      <c r="G80" s="122"/>
      <c r="H80" s="123"/>
      <c r="I80" s="123"/>
      <c r="J80" s="56"/>
      <c r="K80" s="57"/>
      <c r="L80" s="56"/>
      <c r="M80" s="56"/>
      <c r="N80" s="57"/>
      <c r="O80" s="56"/>
      <c r="P80" s="56"/>
      <c r="Q80" s="57"/>
      <c r="R80" s="56"/>
      <c r="S80" s="57"/>
      <c r="T80" s="56"/>
      <c r="U80" s="56"/>
      <c r="V80" s="56"/>
      <c r="W80" s="57"/>
      <c r="X80" s="56"/>
      <c r="Y80" s="57"/>
      <c r="Z80" s="56"/>
      <c r="AA80" s="56"/>
      <c r="AB80" s="56"/>
      <c r="AC80" s="57"/>
      <c r="AD80" s="56"/>
      <c r="AE80" s="56"/>
      <c r="AF80" s="57"/>
      <c r="AG80" s="56"/>
      <c r="AH80" s="56"/>
      <c r="AI80" s="57"/>
      <c r="AJ80" s="56"/>
    </row>
    <row r="81" spans="2:36" x14ac:dyDescent="0.2">
      <c r="B81" s="54"/>
      <c r="C81" s="54"/>
      <c r="D81" s="55"/>
      <c r="E81" s="54"/>
      <c r="F81" s="122"/>
      <c r="G81" s="122"/>
      <c r="H81" s="123"/>
      <c r="I81" s="123"/>
      <c r="J81" s="56"/>
      <c r="K81" s="57"/>
      <c r="L81" s="56"/>
      <c r="M81" s="56"/>
      <c r="N81" s="57"/>
      <c r="O81" s="56"/>
      <c r="P81" s="56"/>
      <c r="Q81" s="57"/>
      <c r="R81" s="56"/>
      <c r="S81" s="57"/>
      <c r="T81" s="56"/>
      <c r="U81" s="56"/>
      <c r="V81" s="56"/>
      <c r="W81" s="57"/>
      <c r="X81" s="56"/>
      <c r="Y81" s="57"/>
      <c r="Z81" s="56"/>
      <c r="AA81" s="56"/>
      <c r="AB81" s="56"/>
      <c r="AC81" s="57"/>
      <c r="AD81" s="56"/>
      <c r="AE81" s="56"/>
      <c r="AF81" s="57"/>
      <c r="AG81" s="56"/>
      <c r="AH81" s="56"/>
      <c r="AI81" s="57"/>
      <c r="AJ81" s="56"/>
    </row>
    <row r="82" spans="2:36" x14ac:dyDescent="0.2">
      <c r="B82" s="54"/>
      <c r="C82" s="54"/>
      <c r="D82" s="55"/>
      <c r="E82" s="54"/>
      <c r="F82" s="122"/>
      <c r="G82" s="122"/>
      <c r="H82" s="123"/>
      <c r="I82" s="123"/>
      <c r="J82" s="56"/>
      <c r="K82" s="57"/>
      <c r="L82" s="56"/>
      <c r="M82" s="56"/>
      <c r="N82" s="57"/>
      <c r="O82" s="56"/>
      <c r="P82" s="56"/>
      <c r="Q82" s="57"/>
      <c r="R82" s="56"/>
      <c r="S82" s="57"/>
      <c r="T82" s="56"/>
      <c r="U82" s="56"/>
      <c r="V82" s="56"/>
      <c r="W82" s="57"/>
      <c r="X82" s="56"/>
      <c r="Y82" s="57"/>
      <c r="Z82" s="56"/>
      <c r="AA82" s="56"/>
      <c r="AB82" s="56"/>
      <c r="AC82" s="57"/>
      <c r="AD82" s="56"/>
      <c r="AE82" s="56"/>
      <c r="AF82" s="57"/>
      <c r="AG82" s="56"/>
      <c r="AH82" s="56"/>
      <c r="AI82" s="57"/>
      <c r="AJ82" s="56"/>
    </row>
    <row r="83" spans="2:36" x14ac:dyDescent="0.2">
      <c r="B83" s="54"/>
      <c r="C83" s="54"/>
      <c r="D83" s="55"/>
      <c r="E83" s="54"/>
      <c r="F83" s="122"/>
      <c r="G83" s="122"/>
      <c r="H83" s="123"/>
      <c r="I83" s="123"/>
      <c r="J83" s="56"/>
      <c r="K83" s="57"/>
      <c r="L83" s="56"/>
      <c r="M83" s="56"/>
      <c r="N83" s="57"/>
      <c r="O83" s="56"/>
      <c r="P83" s="56"/>
      <c r="Q83" s="57"/>
      <c r="R83" s="56"/>
      <c r="S83" s="57"/>
      <c r="T83" s="56"/>
      <c r="U83" s="56"/>
      <c r="V83" s="56"/>
      <c r="W83" s="57"/>
      <c r="X83" s="56"/>
      <c r="Y83" s="57"/>
      <c r="Z83" s="56"/>
      <c r="AA83" s="56"/>
      <c r="AB83" s="56"/>
      <c r="AC83" s="57"/>
      <c r="AD83" s="56"/>
      <c r="AE83" s="56"/>
      <c r="AF83" s="57"/>
      <c r="AG83" s="56"/>
      <c r="AH83" s="56"/>
      <c r="AI83" s="57"/>
      <c r="AJ83" s="56"/>
    </row>
    <row r="84" spans="2:36" x14ac:dyDescent="0.2">
      <c r="B84" s="54"/>
      <c r="C84" s="54"/>
      <c r="D84" s="55"/>
      <c r="E84" s="54"/>
      <c r="F84" s="122"/>
      <c r="G84" s="122"/>
      <c r="H84" s="123"/>
      <c r="I84" s="123"/>
      <c r="J84" s="56"/>
      <c r="K84" s="57"/>
      <c r="L84" s="56"/>
      <c r="M84" s="56"/>
      <c r="N84" s="57"/>
      <c r="O84" s="56"/>
      <c r="P84" s="56"/>
      <c r="Q84" s="57"/>
      <c r="R84" s="56"/>
      <c r="S84" s="57"/>
      <c r="T84" s="56"/>
      <c r="U84" s="56"/>
      <c r="V84" s="56"/>
      <c r="W84" s="57"/>
      <c r="X84" s="56"/>
      <c r="Y84" s="57"/>
      <c r="Z84" s="56"/>
      <c r="AA84" s="56"/>
      <c r="AB84" s="56"/>
      <c r="AC84" s="57"/>
      <c r="AD84" s="56"/>
      <c r="AE84" s="56"/>
      <c r="AF84" s="57"/>
      <c r="AG84" s="56"/>
      <c r="AH84" s="56"/>
      <c r="AI84" s="57"/>
      <c r="AJ84" s="56"/>
    </row>
    <row r="85" spans="2:36" x14ac:dyDescent="0.2">
      <c r="B85" s="54"/>
      <c r="C85" s="54"/>
      <c r="D85" s="55"/>
      <c r="E85" s="54"/>
      <c r="F85" s="122"/>
      <c r="G85" s="122"/>
      <c r="H85" s="123"/>
      <c r="I85" s="123"/>
      <c r="J85" s="56"/>
      <c r="K85" s="57"/>
      <c r="L85" s="56"/>
      <c r="M85" s="56"/>
      <c r="N85" s="57"/>
      <c r="O85" s="56"/>
      <c r="P85" s="56"/>
      <c r="Q85" s="57"/>
      <c r="R85" s="56"/>
      <c r="S85" s="57"/>
      <c r="T85" s="56"/>
      <c r="U85" s="56"/>
      <c r="V85" s="56"/>
      <c r="W85" s="57"/>
      <c r="X85" s="56"/>
      <c r="Y85" s="57"/>
      <c r="Z85" s="56"/>
      <c r="AA85" s="56"/>
      <c r="AB85" s="56"/>
      <c r="AC85" s="57"/>
      <c r="AD85" s="56"/>
      <c r="AE85" s="56"/>
      <c r="AF85" s="57"/>
      <c r="AG85" s="56"/>
      <c r="AH85" s="56"/>
      <c r="AI85" s="57"/>
      <c r="AJ85" s="56"/>
    </row>
    <row r="86" spans="2:36" x14ac:dyDescent="0.2">
      <c r="B86" s="54"/>
      <c r="C86" s="54"/>
      <c r="D86" s="55"/>
      <c r="E86" s="54"/>
      <c r="F86" s="122"/>
      <c r="G86" s="122"/>
      <c r="H86" s="123"/>
      <c r="I86" s="123"/>
      <c r="J86" s="56"/>
      <c r="K86" s="57"/>
      <c r="L86" s="56"/>
      <c r="M86" s="56"/>
      <c r="N86" s="57"/>
      <c r="O86" s="56"/>
      <c r="P86" s="56"/>
      <c r="Q86" s="57"/>
      <c r="R86" s="56"/>
      <c r="S86" s="57"/>
      <c r="T86" s="56"/>
      <c r="U86" s="56"/>
      <c r="V86" s="56"/>
      <c r="W86" s="57"/>
      <c r="X86" s="56"/>
      <c r="Y86" s="57"/>
      <c r="Z86" s="56"/>
      <c r="AA86" s="56"/>
      <c r="AB86" s="56"/>
      <c r="AC86" s="57"/>
      <c r="AD86" s="56"/>
      <c r="AE86" s="56"/>
      <c r="AF86" s="57"/>
      <c r="AG86" s="56"/>
      <c r="AH86" s="56"/>
      <c r="AI86" s="57"/>
      <c r="AJ86" s="56"/>
    </row>
    <row r="87" spans="2:36" x14ac:dyDescent="0.2">
      <c r="B87" s="54"/>
      <c r="C87" s="54"/>
      <c r="D87" s="55"/>
      <c r="E87" s="54"/>
      <c r="F87" s="122"/>
      <c r="G87" s="122"/>
      <c r="H87" s="123"/>
      <c r="I87" s="123"/>
      <c r="J87" s="56"/>
      <c r="K87" s="57"/>
      <c r="L87" s="56"/>
      <c r="M87" s="56"/>
      <c r="N87" s="57"/>
      <c r="O87" s="56"/>
      <c r="P87" s="56"/>
      <c r="Q87" s="57"/>
      <c r="R87" s="56"/>
      <c r="S87" s="57"/>
      <c r="T87" s="56"/>
      <c r="U87" s="56"/>
      <c r="V87" s="56"/>
      <c r="W87" s="57"/>
      <c r="X87" s="56"/>
      <c r="Y87" s="57"/>
      <c r="Z87" s="56"/>
      <c r="AA87" s="56"/>
      <c r="AB87" s="56"/>
      <c r="AC87" s="57"/>
      <c r="AD87" s="56"/>
      <c r="AE87" s="56"/>
      <c r="AF87" s="57"/>
      <c r="AG87" s="56"/>
      <c r="AH87" s="56"/>
      <c r="AI87" s="57"/>
      <c r="AJ87" s="56"/>
    </row>
    <row r="88" spans="2:36" x14ac:dyDescent="0.2">
      <c r="B88" s="54"/>
      <c r="C88" s="54"/>
      <c r="D88" s="55"/>
      <c r="E88" s="54"/>
      <c r="F88" s="122"/>
      <c r="G88" s="122"/>
      <c r="H88" s="123"/>
      <c r="I88" s="123"/>
      <c r="J88" s="56"/>
      <c r="K88" s="57"/>
      <c r="L88" s="56"/>
      <c r="M88" s="56"/>
      <c r="N88" s="57"/>
      <c r="O88" s="56"/>
      <c r="P88" s="56"/>
      <c r="Q88" s="57"/>
      <c r="R88" s="56"/>
      <c r="S88" s="57"/>
      <c r="T88" s="56"/>
      <c r="U88" s="56"/>
      <c r="V88" s="56"/>
      <c r="W88" s="57"/>
      <c r="X88" s="56"/>
      <c r="Y88" s="57"/>
      <c r="Z88" s="56"/>
      <c r="AA88" s="56"/>
      <c r="AB88" s="56"/>
      <c r="AC88" s="57"/>
      <c r="AD88" s="56"/>
      <c r="AE88" s="56"/>
      <c r="AF88" s="57"/>
      <c r="AG88" s="56"/>
      <c r="AH88" s="56"/>
      <c r="AI88" s="57"/>
      <c r="AJ88" s="56"/>
    </row>
    <row r="89" spans="2:36" x14ac:dyDescent="0.2">
      <c r="B89" s="54"/>
      <c r="C89" s="54"/>
      <c r="D89" s="55"/>
      <c r="E89" s="54"/>
      <c r="F89" s="122"/>
      <c r="G89" s="122"/>
      <c r="H89" s="123"/>
      <c r="I89" s="123"/>
      <c r="J89" s="56"/>
      <c r="K89" s="57"/>
      <c r="L89" s="56"/>
      <c r="M89" s="56"/>
      <c r="N89" s="57"/>
      <c r="O89" s="56"/>
      <c r="P89" s="56"/>
      <c r="Q89" s="57"/>
      <c r="R89" s="56"/>
      <c r="S89" s="57"/>
      <c r="T89" s="56"/>
      <c r="U89" s="56"/>
      <c r="V89" s="56"/>
      <c r="W89" s="57"/>
      <c r="X89" s="56"/>
      <c r="Y89" s="57"/>
      <c r="Z89" s="56"/>
      <c r="AA89" s="56"/>
      <c r="AB89" s="56"/>
      <c r="AC89" s="57"/>
      <c r="AD89" s="56"/>
      <c r="AE89" s="56"/>
      <c r="AF89" s="57"/>
      <c r="AG89" s="56"/>
      <c r="AH89" s="56"/>
      <c r="AI89" s="57"/>
      <c r="AJ89" s="56"/>
    </row>
    <row r="90" spans="2:36" x14ac:dyDescent="0.2">
      <c r="B90" s="54"/>
      <c r="C90" s="54"/>
      <c r="D90" s="55"/>
      <c r="E90" s="54"/>
      <c r="F90" s="122"/>
      <c r="G90" s="122"/>
      <c r="H90" s="123"/>
      <c r="I90" s="123"/>
      <c r="J90" s="56"/>
      <c r="K90" s="57"/>
      <c r="L90" s="56"/>
      <c r="M90" s="56"/>
      <c r="N90" s="57"/>
      <c r="O90" s="56"/>
      <c r="P90" s="56"/>
      <c r="Q90" s="57"/>
      <c r="R90" s="56"/>
      <c r="S90" s="57"/>
      <c r="T90" s="56"/>
      <c r="U90" s="56"/>
      <c r="V90" s="56"/>
      <c r="W90" s="57"/>
      <c r="X90" s="56"/>
      <c r="Y90" s="57"/>
      <c r="Z90" s="56"/>
      <c r="AA90" s="56"/>
      <c r="AB90" s="56"/>
      <c r="AC90" s="57"/>
      <c r="AD90" s="56"/>
      <c r="AE90" s="56"/>
      <c r="AF90" s="57"/>
      <c r="AG90" s="56"/>
      <c r="AH90" s="56"/>
      <c r="AI90" s="57"/>
      <c r="AJ90" s="56"/>
    </row>
    <row r="91" spans="2:36" x14ac:dyDescent="0.2">
      <c r="B91" s="54"/>
      <c r="C91" s="54"/>
      <c r="D91" s="55"/>
      <c r="E91" s="54"/>
      <c r="F91" s="122"/>
      <c r="G91" s="122"/>
      <c r="H91" s="123"/>
      <c r="I91" s="123"/>
      <c r="J91" s="56"/>
      <c r="K91" s="57"/>
      <c r="L91" s="56"/>
      <c r="M91" s="56"/>
      <c r="N91" s="57"/>
      <c r="O91" s="56"/>
      <c r="P91" s="56"/>
      <c r="Q91" s="57"/>
      <c r="R91" s="56"/>
      <c r="S91" s="57"/>
      <c r="T91" s="56"/>
      <c r="U91" s="56"/>
      <c r="V91" s="56"/>
      <c r="W91" s="57"/>
      <c r="X91" s="56"/>
      <c r="Y91" s="57"/>
      <c r="Z91" s="56"/>
      <c r="AA91" s="56"/>
      <c r="AB91" s="56"/>
      <c r="AC91" s="57"/>
      <c r="AD91" s="56"/>
      <c r="AE91" s="56"/>
      <c r="AF91" s="57"/>
      <c r="AG91" s="56"/>
      <c r="AH91" s="56"/>
      <c r="AI91" s="57"/>
      <c r="AJ91" s="56"/>
    </row>
    <row r="92" spans="2:36" x14ac:dyDescent="0.2">
      <c r="B92" s="54"/>
      <c r="C92" s="54"/>
      <c r="D92" s="55"/>
      <c r="E92" s="54"/>
      <c r="F92" s="122"/>
      <c r="G92" s="122"/>
      <c r="H92" s="123"/>
      <c r="I92" s="123"/>
      <c r="J92" s="56"/>
      <c r="K92" s="57"/>
      <c r="L92" s="56"/>
      <c r="M92" s="56"/>
      <c r="N92" s="57"/>
      <c r="O92" s="56"/>
      <c r="P92" s="56"/>
      <c r="Q92" s="57"/>
      <c r="R92" s="56"/>
      <c r="S92" s="57"/>
      <c r="T92" s="56"/>
      <c r="U92" s="56"/>
      <c r="V92" s="56"/>
      <c r="W92" s="57"/>
      <c r="X92" s="56"/>
      <c r="Y92" s="57"/>
      <c r="Z92" s="56"/>
      <c r="AA92" s="56"/>
      <c r="AB92" s="56"/>
      <c r="AC92" s="57"/>
      <c r="AD92" s="56"/>
      <c r="AE92" s="56"/>
      <c r="AF92" s="57"/>
      <c r="AG92" s="56"/>
      <c r="AH92" s="56"/>
      <c r="AI92" s="57"/>
      <c r="AJ92" s="56"/>
    </row>
    <row r="93" spans="2:36" x14ac:dyDescent="0.2">
      <c r="B93" s="54"/>
      <c r="C93" s="54"/>
      <c r="D93" s="55"/>
      <c r="E93" s="54"/>
      <c r="F93" s="122"/>
      <c r="G93" s="122"/>
      <c r="H93" s="123"/>
      <c r="I93" s="123"/>
      <c r="J93" s="56"/>
      <c r="K93" s="57"/>
      <c r="L93" s="56"/>
      <c r="M93" s="56"/>
      <c r="N93" s="57"/>
      <c r="O93" s="56"/>
      <c r="P93" s="56"/>
      <c r="Q93" s="57"/>
      <c r="R93" s="56"/>
      <c r="S93" s="57"/>
      <c r="T93" s="56"/>
      <c r="U93" s="56"/>
      <c r="V93" s="56"/>
      <c r="W93" s="57"/>
      <c r="X93" s="56"/>
      <c r="Y93" s="57"/>
      <c r="Z93" s="56"/>
      <c r="AA93" s="56"/>
      <c r="AB93" s="56"/>
      <c r="AC93" s="57"/>
      <c r="AD93" s="56"/>
      <c r="AE93" s="56"/>
      <c r="AF93" s="57"/>
      <c r="AG93" s="56"/>
      <c r="AH93" s="56"/>
      <c r="AI93" s="57"/>
      <c r="AJ93" s="56"/>
    </row>
    <row r="94" spans="2:36" x14ac:dyDescent="0.2">
      <c r="B94" s="54"/>
      <c r="C94" s="54"/>
      <c r="D94" s="55"/>
      <c r="E94" s="54"/>
      <c r="F94" s="122"/>
      <c r="G94" s="122"/>
      <c r="H94" s="123"/>
      <c r="I94" s="123"/>
      <c r="J94" s="56"/>
      <c r="K94" s="57"/>
      <c r="L94" s="56"/>
      <c r="M94" s="56"/>
      <c r="N94" s="57"/>
      <c r="O94" s="56"/>
      <c r="P94" s="56"/>
      <c r="Q94" s="57"/>
      <c r="R94" s="56"/>
      <c r="S94" s="57"/>
      <c r="T94" s="56"/>
      <c r="U94" s="56"/>
      <c r="V94" s="56"/>
      <c r="W94" s="57"/>
      <c r="X94" s="56"/>
      <c r="Y94" s="57"/>
      <c r="Z94" s="56"/>
      <c r="AA94" s="56"/>
      <c r="AB94" s="56"/>
      <c r="AC94" s="57"/>
      <c r="AD94" s="56"/>
      <c r="AE94" s="56"/>
      <c r="AF94" s="57"/>
      <c r="AG94" s="56"/>
      <c r="AH94" s="56"/>
      <c r="AI94" s="57"/>
      <c r="AJ94" s="56"/>
    </row>
    <row r="95" spans="2:36" x14ac:dyDescent="0.2">
      <c r="B95" s="54"/>
      <c r="C95" s="54"/>
      <c r="D95" s="55"/>
      <c r="E95" s="54"/>
      <c r="F95" s="122"/>
      <c r="G95" s="122"/>
      <c r="H95" s="123"/>
      <c r="I95" s="123"/>
      <c r="J95" s="56"/>
      <c r="K95" s="57"/>
      <c r="L95" s="56"/>
      <c r="M95" s="56"/>
      <c r="N95" s="57"/>
      <c r="O95" s="56"/>
      <c r="P95" s="56"/>
      <c r="Q95" s="57"/>
      <c r="R95" s="56"/>
      <c r="S95" s="57"/>
      <c r="T95" s="56"/>
      <c r="U95" s="56"/>
      <c r="V95" s="56"/>
      <c r="W95" s="57"/>
      <c r="X95" s="56"/>
      <c r="Y95" s="57"/>
      <c r="Z95" s="56"/>
      <c r="AA95" s="56"/>
      <c r="AB95" s="56"/>
      <c r="AC95" s="57"/>
      <c r="AD95" s="56"/>
      <c r="AE95" s="56"/>
      <c r="AF95" s="57"/>
      <c r="AG95" s="56"/>
      <c r="AH95" s="56"/>
      <c r="AI95" s="57"/>
      <c r="AJ95" s="56"/>
    </row>
    <row r="96" spans="2:36" x14ac:dyDescent="0.2">
      <c r="B96" s="54"/>
      <c r="C96" s="54"/>
      <c r="D96" s="55"/>
      <c r="E96" s="54"/>
      <c r="F96" s="122"/>
      <c r="G96" s="122"/>
      <c r="H96" s="123"/>
      <c r="I96" s="123"/>
      <c r="J96" s="56"/>
      <c r="K96" s="57"/>
      <c r="L96" s="56"/>
      <c r="M96" s="56"/>
      <c r="N96" s="57"/>
      <c r="O96" s="56"/>
      <c r="P96" s="56"/>
      <c r="Q96" s="57"/>
      <c r="R96" s="56"/>
      <c r="S96" s="57"/>
      <c r="T96" s="56"/>
      <c r="U96" s="56"/>
      <c r="V96" s="56"/>
      <c r="W96" s="57"/>
      <c r="X96" s="56"/>
      <c r="Y96" s="57"/>
      <c r="Z96" s="56"/>
      <c r="AA96" s="56"/>
      <c r="AB96" s="56"/>
      <c r="AC96" s="57"/>
      <c r="AD96" s="56"/>
      <c r="AE96" s="56"/>
      <c r="AF96" s="57"/>
      <c r="AG96" s="56"/>
      <c r="AH96" s="56"/>
      <c r="AI96" s="57"/>
      <c r="AJ96" s="56"/>
    </row>
    <row r="97" spans="2:36" x14ac:dyDescent="0.2">
      <c r="B97" s="54"/>
      <c r="C97" s="54"/>
      <c r="D97" s="55"/>
      <c r="E97" s="54"/>
      <c r="F97" s="122"/>
      <c r="G97" s="122"/>
      <c r="H97" s="123"/>
      <c r="I97" s="123"/>
      <c r="J97" s="56"/>
      <c r="K97" s="57"/>
      <c r="L97" s="56"/>
      <c r="M97" s="56"/>
      <c r="N97" s="57"/>
      <c r="O97" s="56"/>
      <c r="P97" s="56"/>
      <c r="Q97" s="57"/>
      <c r="R97" s="56"/>
      <c r="S97" s="57"/>
      <c r="T97" s="56"/>
      <c r="U97" s="56"/>
      <c r="V97" s="56"/>
      <c r="W97" s="57"/>
      <c r="X97" s="56"/>
      <c r="Y97" s="57"/>
      <c r="Z97" s="56"/>
      <c r="AA97" s="56"/>
      <c r="AB97" s="56"/>
      <c r="AC97" s="57"/>
      <c r="AD97" s="56"/>
      <c r="AE97" s="56"/>
      <c r="AF97" s="57"/>
      <c r="AG97" s="56"/>
      <c r="AH97" s="56"/>
      <c r="AI97" s="57"/>
      <c r="AJ97" s="56"/>
    </row>
    <row r="98" spans="2:36" x14ac:dyDescent="0.2">
      <c r="B98" s="54"/>
      <c r="C98" s="54"/>
      <c r="D98" s="55"/>
      <c r="E98" s="54"/>
      <c r="F98" s="122"/>
      <c r="G98" s="122"/>
      <c r="H98" s="123"/>
      <c r="I98" s="123"/>
      <c r="J98" s="56"/>
      <c r="K98" s="57"/>
      <c r="L98" s="56"/>
      <c r="M98" s="56"/>
      <c r="N98" s="57"/>
      <c r="O98" s="56"/>
      <c r="P98" s="56"/>
      <c r="Q98" s="57"/>
      <c r="R98" s="56"/>
      <c r="S98" s="57"/>
      <c r="T98" s="56"/>
      <c r="U98" s="56"/>
      <c r="V98" s="56"/>
      <c r="W98" s="57"/>
      <c r="X98" s="56"/>
      <c r="Y98" s="57"/>
      <c r="Z98" s="56"/>
      <c r="AA98" s="56"/>
      <c r="AB98" s="56"/>
      <c r="AC98" s="57"/>
      <c r="AD98" s="56"/>
      <c r="AE98" s="56"/>
      <c r="AF98" s="57"/>
      <c r="AG98" s="56"/>
      <c r="AH98" s="56"/>
      <c r="AI98" s="57"/>
      <c r="AJ98" s="56"/>
    </row>
    <row r="99" spans="2:36" x14ac:dyDescent="0.2">
      <c r="B99" s="54"/>
      <c r="C99" s="54"/>
      <c r="D99" s="55"/>
      <c r="E99" s="54"/>
      <c r="F99" s="122"/>
      <c r="G99" s="122"/>
      <c r="H99" s="123"/>
      <c r="I99" s="123"/>
      <c r="J99" s="56"/>
      <c r="K99" s="57"/>
      <c r="L99" s="56"/>
      <c r="M99" s="56"/>
      <c r="N99" s="57"/>
      <c r="O99" s="56"/>
      <c r="P99" s="56"/>
      <c r="Q99" s="57"/>
      <c r="R99" s="56"/>
      <c r="S99" s="57"/>
      <c r="T99" s="56"/>
      <c r="U99" s="56"/>
      <c r="V99" s="56"/>
      <c r="W99" s="57"/>
      <c r="X99" s="56"/>
      <c r="Y99" s="57"/>
      <c r="Z99" s="56"/>
      <c r="AA99" s="56"/>
      <c r="AB99" s="56"/>
      <c r="AC99" s="57"/>
      <c r="AD99" s="56"/>
      <c r="AE99" s="56"/>
      <c r="AF99" s="57"/>
      <c r="AG99" s="56"/>
      <c r="AH99" s="56"/>
      <c r="AI99" s="57"/>
      <c r="AJ99" s="56"/>
    </row>
    <row r="100" spans="2:36" x14ac:dyDescent="0.2">
      <c r="B100" s="54"/>
      <c r="C100" s="54"/>
      <c r="D100" s="55"/>
      <c r="E100" s="54"/>
      <c r="F100" s="122"/>
      <c r="G100" s="122"/>
      <c r="H100" s="123"/>
      <c r="I100" s="123"/>
      <c r="J100" s="56"/>
      <c r="K100" s="57"/>
      <c r="L100" s="56"/>
      <c r="M100" s="56"/>
      <c r="N100" s="57"/>
      <c r="O100" s="56"/>
      <c r="P100" s="56"/>
      <c r="Q100" s="57"/>
      <c r="R100" s="56"/>
      <c r="S100" s="57"/>
      <c r="T100" s="56"/>
      <c r="U100" s="56"/>
      <c r="V100" s="56"/>
      <c r="W100" s="57"/>
      <c r="X100" s="56"/>
      <c r="Y100" s="57"/>
      <c r="Z100" s="56"/>
      <c r="AA100" s="56"/>
      <c r="AB100" s="56"/>
      <c r="AC100" s="57"/>
      <c r="AD100" s="56"/>
      <c r="AE100" s="56"/>
      <c r="AF100" s="57"/>
      <c r="AG100" s="56"/>
      <c r="AH100" s="56"/>
      <c r="AI100" s="57"/>
      <c r="AJ100" s="56"/>
    </row>
    <row r="101" spans="2:36" x14ac:dyDescent="0.2">
      <c r="B101" s="54"/>
      <c r="C101" s="54"/>
      <c r="D101" s="55"/>
      <c r="E101" s="54"/>
      <c r="F101" s="122"/>
      <c r="G101" s="122"/>
      <c r="H101" s="123"/>
      <c r="I101" s="123"/>
      <c r="J101" s="56"/>
      <c r="K101" s="57"/>
      <c r="L101" s="56"/>
      <c r="M101" s="56"/>
      <c r="N101" s="57"/>
      <c r="O101" s="56"/>
      <c r="P101" s="56"/>
      <c r="Q101" s="57"/>
      <c r="R101" s="56"/>
      <c r="S101" s="57"/>
      <c r="T101" s="56"/>
      <c r="U101" s="56"/>
      <c r="V101" s="56"/>
      <c r="W101" s="57"/>
      <c r="X101" s="56"/>
      <c r="Y101" s="57"/>
      <c r="Z101" s="56"/>
      <c r="AA101" s="56"/>
      <c r="AB101" s="56"/>
      <c r="AC101" s="57"/>
      <c r="AD101" s="56"/>
      <c r="AE101" s="56"/>
      <c r="AF101" s="57"/>
      <c r="AG101" s="56"/>
      <c r="AH101" s="56"/>
      <c r="AI101" s="57"/>
      <c r="AJ101" s="56"/>
    </row>
    <row r="102" spans="2:36" x14ac:dyDescent="0.2">
      <c r="B102" s="54"/>
      <c r="C102" s="54"/>
      <c r="D102" s="55"/>
      <c r="E102" s="54"/>
      <c r="F102" s="122"/>
      <c r="G102" s="122"/>
      <c r="H102" s="123"/>
      <c r="I102" s="123"/>
      <c r="J102" s="56"/>
      <c r="K102" s="57"/>
      <c r="L102" s="56"/>
      <c r="M102" s="56"/>
      <c r="N102" s="57"/>
      <c r="O102" s="56"/>
      <c r="P102" s="56"/>
      <c r="Q102" s="57"/>
      <c r="R102" s="56"/>
      <c r="S102" s="57"/>
      <c r="T102" s="56"/>
      <c r="U102" s="56"/>
      <c r="V102" s="56"/>
      <c r="W102" s="57"/>
      <c r="X102" s="56"/>
      <c r="Y102" s="57"/>
      <c r="Z102" s="56"/>
      <c r="AA102" s="56"/>
      <c r="AB102" s="56"/>
      <c r="AC102" s="57"/>
      <c r="AD102" s="56"/>
      <c r="AE102" s="56"/>
      <c r="AF102" s="57"/>
      <c r="AG102" s="56"/>
      <c r="AH102" s="56"/>
      <c r="AI102" s="57"/>
      <c r="AJ102" s="56"/>
    </row>
    <row r="103" spans="2:36" x14ac:dyDescent="0.2">
      <c r="B103" s="54"/>
      <c r="C103" s="54"/>
      <c r="D103" s="55"/>
      <c r="E103" s="54"/>
      <c r="F103" s="122"/>
      <c r="G103" s="122"/>
      <c r="H103" s="123"/>
      <c r="I103" s="123"/>
      <c r="J103" s="56"/>
      <c r="K103" s="57"/>
      <c r="L103" s="56"/>
      <c r="M103" s="56"/>
      <c r="N103" s="57"/>
      <c r="O103" s="56"/>
      <c r="P103" s="56"/>
      <c r="Q103" s="57"/>
      <c r="R103" s="56"/>
      <c r="S103" s="57"/>
      <c r="T103" s="56"/>
      <c r="U103" s="56"/>
      <c r="V103" s="56"/>
      <c r="W103" s="57"/>
      <c r="X103" s="56"/>
      <c r="Y103" s="57"/>
      <c r="Z103" s="56"/>
      <c r="AA103" s="56"/>
      <c r="AB103" s="56"/>
      <c r="AC103" s="57"/>
      <c r="AD103" s="56"/>
      <c r="AE103" s="56"/>
      <c r="AF103" s="57"/>
      <c r="AG103" s="56"/>
      <c r="AH103" s="56"/>
      <c r="AI103" s="57"/>
      <c r="AJ103" s="56"/>
    </row>
    <row r="104" spans="2:36" ht="12" thickBot="1" x14ac:dyDescent="0.25">
      <c r="B104" s="108"/>
      <c r="C104" s="108"/>
      <c r="D104" s="109"/>
      <c r="E104" s="108"/>
      <c r="F104" s="124"/>
      <c r="G104" s="124"/>
      <c r="H104" s="125"/>
      <c r="I104" s="125"/>
      <c r="J104" s="110"/>
      <c r="K104" s="111"/>
      <c r="L104" s="110"/>
      <c r="M104" s="110"/>
      <c r="N104" s="111"/>
      <c r="O104" s="110"/>
      <c r="P104" s="110"/>
      <c r="Q104" s="111"/>
      <c r="R104" s="110"/>
      <c r="S104" s="111"/>
      <c r="T104" s="110"/>
      <c r="U104" s="110"/>
      <c r="V104" s="110"/>
      <c r="W104" s="111"/>
      <c r="X104" s="110"/>
      <c r="Y104" s="111"/>
      <c r="Z104" s="110"/>
      <c r="AA104" s="110"/>
      <c r="AB104" s="110"/>
      <c r="AC104" s="111"/>
      <c r="AD104" s="110"/>
      <c r="AE104" s="110"/>
      <c r="AF104" s="111"/>
      <c r="AG104" s="110"/>
      <c r="AH104" s="110"/>
      <c r="AI104" s="111"/>
      <c r="AJ104" s="110"/>
    </row>
  </sheetData>
  <sortState xmlns:xlrd2="http://schemas.microsoft.com/office/spreadsheetml/2017/richdata2" ref="B11:AJ20">
    <sortCondition ref="F11"/>
  </sortState>
  <mergeCells count="2">
    <mergeCell ref="B2:L2"/>
    <mergeCell ref="B3:L3"/>
  </mergeCells>
  <conditionalFormatting sqref="G11:G14 G21:G48 G17:H17">
    <cfRule type="cellIs" dxfId="3" priority="4" operator="equal">
      <formula>"ELIMINADO"</formula>
    </cfRule>
  </conditionalFormatting>
  <conditionalFormatting sqref="F11:F48 G15:H16 G18:H20">
    <cfRule type="cellIs" dxfId="2" priority="3" operator="equal">
      <formula>"ELIMINADO"</formula>
    </cfRule>
  </conditionalFormatting>
  <conditionalFormatting sqref="G49:G104">
    <cfRule type="cellIs" dxfId="1" priority="2" operator="equal">
      <formula>"ELIMINADO"</formula>
    </cfRule>
  </conditionalFormatting>
  <conditionalFormatting sqref="F49:F104">
    <cfRule type="cellIs" dxfId="0" priority="1" operator="equal">
      <formula>"ELIMINADO"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pageSetUpPr fitToPage="1"/>
  </sheetPr>
  <dimension ref="A1:D6"/>
  <sheetViews>
    <sheetView workbookViewId="0">
      <selection activeCell="D4" sqref="D4"/>
    </sheetView>
  </sheetViews>
  <sheetFormatPr baseColWidth="10" defaultRowHeight="15" x14ac:dyDescent="0.25"/>
  <sheetData>
    <row r="1" spans="1:4" ht="15.75" x14ac:dyDescent="0.25">
      <c r="A1" s="134" t="s">
        <v>12</v>
      </c>
      <c r="B1" s="135">
        <v>1</v>
      </c>
      <c r="C1" s="134" t="s">
        <v>27</v>
      </c>
      <c r="D1" s="136">
        <v>16</v>
      </c>
    </row>
    <row r="2" spans="1:4" ht="15.75" x14ac:dyDescent="0.25">
      <c r="A2" s="134" t="s">
        <v>13</v>
      </c>
      <c r="B2" s="137">
        <v>0.4375</v>
      </c>
      <c r="C2" s="134" t="s">
        <v>14</v>
      </c>
      <c r="D2" s="137">
        <v>0.49305555555555558</v>
      </c>
    </row>
    <row r="3" spans="1:4" ht="15.75" x14ac:dyDescent="0.25">
      <c r="A3" s="134" t="s">
        <v>94</v>
      </c>
      <c r="B3" s="137">
        <v>8.5648148148148584E-4</v>
      </c>
      <c r="C3" s="134" t="s">
        <v>95</v>
      </c>
      <c r="D3" s="137">
        <v>0.49391203703703707</v>
      </c>
    </row>
    <row r="4" spans="1:4" ht="15.75" x14ac:dyDescent="0.25">
      <c r="A4" s="134" t="s">
        <v>96</v>
      </c>
      <c r="B4" s="137">
        <v>5.555555555555558E-2</v>
      </c>
      <c r="C4" s="134" t="s">
        <v>100</v>
      </c>
      <c r="D4" s="138">
        <v>14.77226097661058</v>
      </c>
    </row>
    <row r="5" spans="1:4" ht="15.75" x14ac:dyDescent="0.25">
      <c r="A5" s="134" t="s">
        <v>97</v>
      </c>
      <c r="B5" s="137">
        <v>0.51474537037037038</v>
      </c>
      <c r="C5" s="134" t="s">
        <v>52</v>
      </c>
      <c r="D5" s="139"/>
    </row>
    <row r="6" spans="1:4" ht="15.75" x14ac:dyDescent="0.25">
      <c r="A6" s="140" t="s">
        <v>98</v>
      </c>
      <c r="B6" s="137">
        <v>0.57030092592592596</v>
      </c>
      <c r="C6" s="140" t="s">
        <v>99</v>
      </c>
      <c r="D6" s="137">
        <v>0.60733796296296294</v>
      </c>
    </row>
  </sheetData>
  <pageMargins left="0" right="0" top="0" bottom="0" header="0" footer="0"/>
  <pageSetup paperSize="274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RAID</vt:lpstr>
      <vt:lpstr>PARTICIPANTES</vt:lpstr>
      <vt:lpstr>FASE 1</vt:lpstr>
      <vt:lpstr>FASE 2</vt:lpstr>
      <vt:lpstr>TOTAL</vt:lpstr>
      <vt:lpstr>ETIQUETA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Andoni Galardi</dc:creator>
  <cp:lastModifiedBy>Jose Molina Piélagos</cp:lastModifiedBy>
  <cp:lastPrinted>2022-03-23T13:58:08Z</cp:lastPrinted>
  <dcterms:created xsi:type="dcterms:W3CDTF">2018-05-28T12:31:42Z</dcterms:created>
  <dcterms:modified xsi:type="dcterms:W3CDTF">2022-03-28T10:50:34Z</dcterms:modified>
</cp:coreProperties>
</file>